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5" windowWidth="19320" windowHeight="10920"/>
  </bookViews>
  <sheets>
    <sheet name="июль с изменениями" sheetId="1" r:id="rId1"/>
  </sheets>
  <definedNames>
    <definedName name="_xlnm.Print_Area" localSheetId="0">'июль с изменениями'!$C$2:$K$315</definedName>
  </definedNames>
  <calcPr calcId="145621"/>
</workbook>
</file>

<file path=xl/calcChain.xml><?xml version="1.0" encoding="utf-8"?>
<calcChain xmlns="http://schemas.openxmlformats.org/spreadsheetml/2006/main">
  <c r="G242" i="1" l="1"/>
  <c r="H242" i="1"/>
  <c r="I242" i="1"/>
  <c r="J242" i="1"/>
  <c r="G243" i="1"/>
  <c r="H243" i="1"/>
  <c r="I243" i="1"/>
  <c r="J243" i="1"/>
  <c r="G244" i="1"/>
  <c r="H244" i="1"/>
  <c r="I244" i="1"/>
  <c r="J244" i="1"/>
  <c r="H241" i="1"/>
  <c r="I241" i="1"/>
  <c r="J241" i="1"/>
  <c r="G241" i="1"/>
  <c r="G131" i="1"/>
  <c r="G225" i="1"/>
  <c r="G220" i="1"/>
  <c r="G215" i="1"/>
  <c r="G210" i="1"/>
  <c r="G205" i="1"/>
  <c r="G200" i="1"/>
  <c r="G195" i="1"/>
  <c r="G190" i="1"/>
  <c r="G175" i="1"/>
  <c r="G170" i="1"/>
  <c r="G155" i="1"/>
  <c r="G150" i="1"/>
  <c r="G140" i="1"/>
  <c r="G130" i="1"/>
  <c r="G125" i="1"/>
  <c r="G120" i="1"/>
  <c r="G115" i="1"/>
  <c r="G110" i="1"/>
  <c r="G100" i="1"/>
  <c r="G90" i="1"/>
  <c r="G85" i="1"/>
  <c r="G80" i="1"/>
  <c r="G70" i="1"/>
  <c r="G65" i="1"/>
  <c r="G60" i="1"/>
  <c r="G55" i="1"/>
  <c r="G50" i="1"/>
  <c r="G45" i="1"/>
  <c r="G40" i="1"/>
  <c r="G35" i="1"/>
  <c r="G30" i="1"/>
  <c r="G20" i="1"/>
  <c r="G315" i="1"/>
  <c r="G310" i="1"/>
  <c r="G305" i="1"/>
  <c r="G300" i="1"/>
  <c r="G295" i="1"/>
  <c r="G290" i="1"/>
  <c r="G285" i="1"/>
  <c r="G280" i="1"/>
  <c r="G275" i="1"/>
  <c r="G270" i="1"/>
  <c r="G265" i="1"/>
  <c r="G260" i="1"/>
  <c r="G255" i="1"/>
  <c r="G250" i="1"/>
  <c r="G236" i="1"/>
  <c r="G237" i="1"/>
  <c r="G238" i="1"/>
  <c r="G239" i="1"/>
  <c r="G235" i="1"/>
  <c r="H235" i="1"/>
  <c r="G226" i="1"/>
  <c r="G227" i="1"/>
  <c r="G228" i="1"/>
  <c r="G229" i="1"/>
  <c r="G230" i="1"/>
  <c r="G181" i="1"/>
  <c r="G182" i="1"/>
  <c r="G183" i="1"/>
  <c r="G184" i="1"/>
  <c r="G176" i="1"/>
  <c r="G177" i="1"/>
  <c r="G178" i="1"/>
  <c r="G179" i="1"/>
  <c r="G161" i="1"/>
  <c r="G162" i="1"/>
  <c r="G165" i="1" s="1"/>
  <c r="G163" i="1"/>
  <c r="G164" i="1"/>
  <c r="G156" i="1"/>
  <c r="G157" i="1"/>
  <c r="G160" i="1" s="1"/>
  <c r="G158" i="1"/>
  <c r="G159" i="1"/>
  <c r="G141" i="1"/>
  <c r="G142" i="1"/>
  <c r="G143" i="1"/>
  <c r="G144" i="1"/>
  <c r="G132" i="1"/>
  <c r="G133" i="1"/>
  <c r="G134" i="1"/>
  <c r="G135" i="1"/>
  <c r="G101" i="1"/>
  <c r="G102" i="1"/>
  <c r="G103" i="1"/>
  <c r="G104" i="1"/>
  <c r="G91" i="1"/>
  <c r="G92" i="1"/>
  <c r="G95" i="1" s="1"/>
  <c r="G93" i="1"/>
  <c r="G94" i="1"/>
  <c r="G71" i="1"/>
  <c r="G72" i="1"/>
  <c r="G73" i="1"/>
  <c r="G74" i="1"/>
  <c r="G21" i="1"/>
  <c r="G22" i="1"/>
  <c r="G23" i="1"/>
  <c r="G24" i="1"/>
  <c r="G11" i="1"/>
  <c r="G12" i="1"/>
  <c r="G13" i="1"/>
  <c r="G14" i="1"/>
  <c r="G9" i="1"/>
  <c r="I101" i="1"/>
  <c r="J101" i="1"/>
  <c r="H102" i="1"/>
  <c r="I102" i="1"/>
  <c r="J102" i="1"/>
  <c r="H103" i="1"/>
  <c r="I103" i="1"/>
  <c r="J103" i="1"/>
  <c r="J105" i="1" s="1"/>
  <c r="H104" i="1"/>
  <c r="I104" i="1"/>
  <c r="J104" i="1"/>
  <c r="I105" i="1"/>
  <c r="H237" i="1"/>
  <c r="H238" i="1"/>
  <c r="H23" i="1"/>
  <c r="H73" i="1"/>
  <c r="H93" i="1"/>
  <c r="H133" i="1"/>
  <c r="H13" i="1"/>
  <c r="H143" i="1"/>
  <c r="H163" i="1"/>
  <c r="H158" i="1" s="1"/>
  <c r="H160" i="1" s="1"/>
  <c r="H183" i="1"/>
  <c r="H178" i="1" s="1"/>
  <c r="H228" i="1"/>
  <c r="H239" i="1"/>
  <c r="H24" i="1"/>
  <c r="H74" i="1"/>
  <c r="H14" i="1" s="1"/>
  <c r="H94" i="1"/>
  <c r="H134" i="1"/>
  <c r="H144" i="1"/>
  <c r="H164" i="1"/>
  <c r="H159" i="1"/>
  <c r="H184" i="1"/>
  <c r="H179" i="1"/>
  <c r="H229" i="1"/>
  <c r="J245" i="1"/>
  <c r="H236" i="1"/>
  <c r="H227" i="1"/>
  <c r="H226" i="1"/>
  <c r="J227" i="1"/>
  <c r="J228" i="1"/>
  <c r="J229" i="1"/>
  <c r="J226" i="1"/>
  <c r="H182" i="1"/>
  <c r="I182" i="1"/>
  <c r="J182" i="1"/>
  <c r="I183" i="1"/>
  <c r="J183" i="1"/>
  <c r="I184" i="1"/>
  <c r="J184" i="1"/>
  <c r="I181" i="1"/>
  <c r="J181" i="1"/>
  <c r="H181" i="1"/>
  <c r="H176" i="1" s="1"/>
  <c r="J177" i="1"/>
  <c r="J178" i="1"/>
  <c r="J179" i="1"/>
  <c r="H177" i="1"/>
  <c r="J176" i="1"/>
  <c r="H162" i="1"/>
  <c r="I162" i="1"/>
  <c r="J162" i="1"/>
  <c r="I163" i="1"/>
  <c r="J163" i="1"/>
  <c r="I164" i="1"/>
  <c r="J164" i="1"/>
  <c r="I161" i="1"/>
  <c r="J161" i="1"/>
  <c r="H161" i="1"/>
  <c r="H157" i="1"/>
  <c r="I157" i="1"/>
  <c r="J157" i="1"/>
  <c r="I158" i="1"/>
  <c r="J158" i="1"/>
  <c r="I159" i="1"/>
  <c r="J159" i="1"/>
  <c r="I156" i="1"/>
  <c r="J156" i="1"/>
  <c r="H156" i="1"/>
  <c r="H141" i="1"/>
  <c r="H142" i="1"/>
  <c r="J141" i="1"/>
  <c r="J142" i="1"/>
  <c r="J143" i="1"/>
  <c r="J144" i="1"/>
  <c r="H132" i="1"/>
  <c r="H131" i="1"/>
  <c r="J132" i="1"/>
  <c r="J133" i="1"/>
  <c r="J134" i="1"/>
  <c r="J131" i="1"/>
  <c r="H101" i="1"/>
  <c r="H105" i="1"/>
  <c r="H92" i="1"/>
  <c r="H91" i="1"/>
  <c r="J92" i="1"/>
  <c r="J93" i="1"/>
  <c r="J94" i="1"/>
  <c r="J91" i="1"/>
  <c r="H72" i="1"/>
  <c r="H71" i="1"/>
  <c r="J72" i="1"/>
  <c r="J73" i="1"/>
  <c r="J74" i="1"/>
  <c r="J71" i="1"/>
  <c r="H22" i="1"/>
  <c r="H21" i="1"/>
  <c r="J22" i="1"/>
  <c r="J23" i="1"/>
  <c r="J13" i="1" s="1"/>
  <c r="J24" i="1"/>
  <c r="J21" i="1"/>
  <c r="J14" i="1"/>
  <c r="J9" i="1" s="1"/>
  <c r="H12" i="1"/>
  <c r="J12" i="1"/>
  <c r="J7" i="1"/>
  <c r="J11" i="1"/>
  <c r="J6" i="1"/>
  <c r="H11" i="1"/>
  <c r="J315" i="1"/>
  <c r="I315" i="1"/>
  <c r="H315" i="1"/>
  <c r="J310" i="1"/>
  <c r="I310" i="1"/>
  <c r="H310" i="1"/>
  <c r="J305" i="1"/>
  <c r="I305" i="1"/>
  <c r="H305" i="1"/>
  <c r="J300" i="1"/>
  <c r="I300" i="1"/>
  <c r="H300" i="1"/>
  <c r="J295" i="1"/>
  <c r="I295" i="1"/>
  <c r="H295" i="1"/>
  <c r="J290" i="1"/>
  <c r="I290" i="1"/>
  <c r="H290" i="1"/>
  <c r="J280" i="1"/>
  <c r="I280" i="1"/>
  <c r="H280" i="1"/>
  <c r="J285" i="1"/>
  <c r="I285" i="1"/>
  <c r="H285" i="1"/>
  <c r="J275" i="1"/>
  <c r="I275" i="1"/>
  <c r="H275" i="1"/>
  <c r="J270" i="1"/>
  <c r="I270" i="1"/>
  <c r="H270" i="1"/>
  <c r="J265" i="1"/>
  <c r="I265" i="1"/>
  <c r="H265" i="1"/>
  <c r="J260" i="1"/>
  <c r="I260" i="1"/>
  <c r="H260" i="1"/>
  <c r="J255" i="1"/>
  <c r="I255" i="1"/>
  <c r="H255" i="1"/>
  <c r="J250" i="1"/>
  <c r="I250" i="1"/>
  <c r="H250" i="1"/>
  <c r="I245" i="1"/>
  <c r="J240" i="1"/>
  <c r="I240" i="1"/>
  <c r="J235" i="1"/>
  <c r="I235" i="1"/>
  <c r="J230" i="1"/>
  <c r="H230" i="1"/>
  <c r="J225" i="1"/>
  <c r="I225" i="1"/>
  <c r="H225" i="1"/>
  <c r="J220" i="1"/>
  <c r="I220" i="1"/>
  <c r="H220" i="1"/>
  <c r="J215" i="1"/>
  <c r="I215" i="1"/>
  <c r="H215" i="1"/>
  <c r="J210" i="1"/>
  <c r="I210" i="1"/>
  <c r="H210" i="1"/>
  <c r="J205" i="1"/>
  <c r="I205" i="1"/>
  <c r="H205" i="1"/>
  <c r="J195" i="1"/>
  <c r="I195" i="1"/>
  <c r="H195" i="1"/>
  <c r="J190" i="1"/>
  <c r="I190" i="1"/>
  <c r="H190" i="1"/>
  <c r="J185" i="1"/>
  <c r="I185" i="1"/>
  <c r="H185" i="1"/>
  <c r="J180" i="1"/>
  <c r="I176" i="1"/>
  <c r="I177" i="1"/>
  <c r="I178" i="1"/>
  <c r="I179" i="1"/>
  <c r="I180" i="1"/>
  <c r="J175" i="1"/>
  <c r="I175" i="1"/>
  <c r="H175" i="1"/>
  <c r="J170" i="1"/>
  <c r="I170" i="1"/>
  <c r="H170" i="1"/>
  <c r="J165" i="1"/>
  <c r="I165" i="1"/>
  <c r="H165" i="1"/>
  <c r="J160" i="1"/>
  <c r="I160" i="1"/>
  <c r="J155" i="1"/>
  <c r="I155" i="1"/>
  <c r="H155" i="1"/>
  <c r="J150" i="1"/>
  <c r="I150" i="1"/>
  <c r="H150" i="1"/>
  <c r="J145" i="1"/>
  <c r="H145" i="1"/>
  <c r="J140" i="1"/>
  <c r="I140" i="1"/>
  <c r="H140" i="1"/>
  <c r="J135" i="1"/>
  <c r="I131" i="1"/>
  <c r="I132" i="1"/>
  <c r="I135" i="1" s="1"/>
  <c r="I133" i="1"/>
  <c r="I134" i="1"/>
  <c r="H135" i="1"/>
  <c r="J130" i="1"/>
  <c r="I130" i="1"/>
  <c r="H130" i="1"/>
  <c r="J125" i="1"/>
  <c r="I125" i="1"/>
  <c r="H125" i="1"/>
  <c r="J120" i="1"/>
  <c r="I120" i="1"/>
  <c r="H120" i="1"/>
  <c r="J115" i="1"/>
  <c r="I115" i="1"/>
  <c r="H115" i="1"/>
  <c r="J110" i="1"/>
  <c r="I110" i="1"/>
  <c r="H110" i="1"/>
  <c r="J100" i="1"/>
  <c r="I100" i="1"/>
  <c r="H100" i="1"/>
  <c r="J95" i="1"/>
  <c r="I91" i="1"/>
  <c r="I92" i="1"/>
  <c r="I93" i="1"/>
  <c r="I94" i="1"/>
  <c r="I95" i="1"/>
  <c r="H95" i="1"/>
  <c r="J90" i="1"/>
  <c r="I90" i="1"/>
  <c r="H90" i="1"/>
  <c r="J85" i="1"/>
  <c r="I85" i="1"/>
  <c r="H85" i="1"/>
  <c r="J80" i="1"/>
  <c r="I80" i="1"/>
  <c r="H80" i="1"/>
  <c r="J75" i="1"/>
  <c r="I71" i="1"/>
  <c r="I72" i="1"/>
  <c r="I73" i="1"/>
  <c r="I74" i="1"/>
  <c r="I75" i="1"/>
  <c r="H75" i="1"/>
  <c r="J70" i="1"/>
  <c r="I70" i="1"/>
  <c r="H70" i="1"/>
  <c r="J65" i="1"/>
  <c r="I65" i="1"/>
  <c r="H65" i="1"/>
  <c r="J60" i="1"/>
  <c r="I60" i="1"/>
  <c r="H60" i="1"/>
  <c r="J55" i="1"/>
  <c r="I55" i="1"/>
  <c r="H55" i="1"/>
  <c r="J50" i="1"/>
  <c r="I50" i="1"/>
  <c r="H50" i="1"/>
  <c r="J45" i="1"/>
  <c r="I45" i="1"/>
  <c r="H45" i="1"/>
  <c r="J40" i="1"/>
  <c r="I40" i="1"/>
  <c r="H40" i="1"/>
  <c r="J35" i="1"/>
  <c r="I35" i="1"/>
  <c r="H35" i="1"/>
  <c r="J30" i="1"/>
  <c r="I30" i="1"/>
  <c r="H30" i="1"/>
  <c r="J20" i="1"/>
  <c r="I20" i="1"/>
  <c r="H20" i="1"/>
  <c r="J25" i="1"/>
  <c r="I21" i="1"/>
  <c r="I11" i="1"/>
  <c r="I22" i="1"/>
  <c r="I23" i="1"/>
  <c r="I13" i="1" s="1"/>
  <c r="I24" i="1"/>
  <c r="I14" i="1"/>
  <c r="I9" i="1" s="1"/>
  <c r="I144" i="1"/>
  <c r="I229" i="1"/>
  <c r="H25" i="1"/>
  <c r="I141" i="1"/>
  <c r="I142" i="1"/>
  <c r="I143" i="1"/>
  <c r="I145" i="1"/>
  <c r="I227" i="1"/>
  <c r="I12" i="1"/>
  <c r="I7" i="1" s="1"/>
  <c r="I228" i="1"/>
  <c r="I226" i="1"/>
  <c r="I230" i="1" s="1"/>
  <c r="I25" i="1"/>
  <c r="G180" i="1"/>
  <c r="G185" i="1"/>
  <c r="G145" i="1"/>
  <c r="G105" i="1"/>
  <c r="G75" i="1"/>
  <c r="G25" i="1"/>
  <c r="G15" i="1"/>
  <c r="H245" i="1"/>
  <c r="G7" i="1"/>
  <c r="G8" i="1"/>
  <c r="G6" i="1"/>
  <c r="G245" i="1"/>
  <c r="I6" i="1"/>
  <c r="H240" i="1"/>
  <c r="H7" i="1"/>
  <c r="G240" i="1"/>
  <c r="G10" i="1"/>
  <c r="I8" i="1" l="1"/>
  <c r="I10" i="1" s="1"/>
  <c r="I15" i="1"/>
  <c r="J8" i="1"/>
  <c r="J10" i="1" s="1"/>
  <c r="J15" i="1"/>
  <c r="H8" i="1"/>
  <c r="H180" i="1"/>
  <c r="H6" i="1"/>
  <c r="H9" i="1"/>
  <c r="H15" i="1"/>
  <c r="H10" i="1" l="1"/>
</calcChain>
</file>

<file path=xl/sharedStrings.xml><?xml version="1.0" encoding="utf-8"?>
<sst xmlns="http://schemas.openxmlformats.org/spreadsheetml/2006/main" count="823" uniqueCount="158">
  <si>
    <t/>
  </si>
  <si>
    <t>План реализации государственной программы</t>
  </si>
  <si>
    <t>№ пп</t>
  </si>
  <si>
    <t>Подпрограмма, основное мероприятие, направление расходов, мероприятие</t>
  </si>
  <si>
    <t>Ответственный исполнитель, соисполнители</t>
  </si>
  <si>
    <t>Источник финансового обеспечения</t>
  </si>
  <si>
    <t>Объем средств на реализацию, рублей</t>
  </si>
  <si>
    <t>Связь основного мероприятия и показателей (порядковые номера показателей)</t>
  </si>
  <si>
    <t>2018 год</t>
  </si>
  <si>
    <t>Профилактика правонарушений и противодействие преступности на территории Брянской области и содействие реализации полномочий в сфере региональной безопасности, защита населения и территории Брянской области от чрезвычайных ситуаций (2017 - 2020 годы)</t>
  </si>
  <si>
    <t>администрация Губернатора Брянской области и Правительства Брянской области, департамент здравоохранения Брянской области, департамент региональной безопасности Брянской области, департамент семьи, социальной и демографической политики Брянской области</t>
  </si>
  <si>
    <t>средства областного бюджета</t>
  </si>
  <si>
    <t>средства федерального бюджета</t>
  </si>
  <si>
    <t>средства местных бюджетов</t>
  </si>
  <si>
    <t>внебюджетные средства</t>
  </si>
  <si>
    <t>итого</t>
  </si>
  <si>
    <t>1.</t>
  </si>
  <si>
    <t>Укрепление общественного порядка и общественной безопасности, вовлечение в эту деятельность государственных органов, общественных формирований и населения</t>
  </si>
  <si>
    <t>1.1.</t>
  </si>
  <si>
    <t>Руководство и управление в сфере установленных функций органов государственной власти Брянской области и государственных органов Брянской области</t>
  </si>
  <si>
    <t>департамент региональной безопасности Брянской области</t>
  </si>
  <si>
    <t>1.2.</t>
  </si>
  <si>
    <t>Противодействие злоупотреблению наркотиками и их незаконному обороту</t>
  </si>
  <si>
    <t>департамент здравоохранения Брянской области, департамент региональной безопасности Брянской области</t>
  </si>
  <si>
    <t>1.2.1.</t>
  </si>
  <si>
    <t>Субсидии государственным учреждениям на оказание услуг наркозависимым</t>
  </si>
  <si>
    <t>департамент здравоохранения Брянской области</t>
  </si>
  <si>
    <t>1.2.2.</t>
  </si>
  <si>
    <t>Субсидии государственным учреждениям на приобретение алкометров, анализаторов и тест-полосок для проведения медицинского освидетельствования</t>
  </si>
  <si>
    <t>1.2.3.</t>
  </si>
  <si>
    <t>Организация и проведение детско-юношеского спортивного лагеря "Юный спецназовец" для несовершеннолетних лиц группы риска</t>
  </si>
  <si>
    <t>1.2.4.</t>
  </si>
  <si>
    <t>Проведение региональной спартакиады дворовых видов спорта</t>
  </si>
  <si>
    <t>1.2.5.</t>
  </si>
  <si>
    <t>Организация и проведение мониторинга наркоситуации на территории Брянской области</t>
  </si>
  <si>
    <t>1.2.6.</t>
  </si>
  <si>
    <t>Организация и проведение зимнего фестиваля экстремальных видов спорта "Твое время пришло"</t>
  </si>
  <si>
    <t>1.2.7.</t>
  </si>
  <si>
    <t>Организация и проведение военно-спортивной игры "Камуфляж"</t>
  </si>
  <si>
    <t>1.2.8.</t>
  </si>
  <si>
    <t>Организация и проведение фестиваля молодежной уличной культуры "Life street"</t>
  </si>
  <si>
    <t>1.2.9.</t>
  </si>
  <si>
    <t>Проведение антинаркотического месячника "Брянщина – жизнь без наркотиков"</t>
  </si>
  <si>
    <t>1.3.</t>
  </si>
  <si>
    <t>Мероприятия по работе с семьей, детьми и молодежью</t>
  </si>
  <si>
    <t>администрация Губернатора Брянской области и Правительства Брянской области</t>
  </si>
  <si>
    <t>1.3.1.</t>
  </si>
  <si>
    <t>Изготовление и приобретение методических пособий для несовершеннолетних и рекомендаций для родителей по вопросам профилактики безнадзорности и правонарушений несовершеннолетних</t>
  </si>
  <si>
    <t>1.3.2.</t>
  </si>
  <si>
    <t>Изготовление и размещение социальной рекламы на рекламных щитах, общественном транспорте и в других местах массового скопления молодежи по вопросам профилактики безнадзорности и правонарушений несовершеннолетних</t>
  </si>
  <si>
    <t>1.3.3.</t>
  </si>
  <si>
    <t>1.4.</t>
  </si>
  <si>
    <t>Профилактика безнадзорности и правонарушений несовершеннолетних, организация деятельности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</si>
  <si>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1.4.1.</t>
  </si>
  <si>
    <t>1.5.</t>
  </si>
  <si>
    <t>Совершенствование системы профилактики правонарушений и усиление борьбы с преступностью, в том числе:</t>
  </si>
  <si>
    <t>департамент региональной безопасности Брянской области, департамент семьи, социальной и демографической политики Брянской области</t>
  </si>
  <si>
    <t>1.5.1.</t>
  </si>
  <si>
    <t>1.5.2.</t>
  </si>
  <si>
    <t>Профилактика правонарушений и рецидивной преступности на территории Брянской области</t>
  </si>
  <si>
    <t>1.5.3.</t>
  </si>
  <si>
    <t>1.5.4.</t>
  </si>
  <si>
    <t>Проведение  конкурсов на  звание "Лучшая  добровольная дружина в  сфере  охраны общественного  порядка" и "Лучший  добровольный   дружинник в  сфере  охраны  общественного   порядка" и  материальное  обеспечение  деятельности добровольных  дружин и их поощрение</t>
  </si>
  <si>
    <t>1.5.5.</t>
  </si>
  <si>
    <t>Оказание материальной помощи лицам, освободившимся из мест лишения свободы, среднедушевой доход которых не превышает прожиточный минимум, установленный в Брянской области</t>
  </si>
  <si>
    <t>департамент семьи, социальной и демографической политики Брянской области</t>
  </si>
  <si>
    <t>1.6.</t>
  </si>
  <si>
    <t>Осуществление части переданных полномочий по составлению протоколов об административных правонарушениях, посягающих на общественный порядок и общественную безопасность</t>
  </si>
  <si>
    <t>1.6.1.</t>
  </si>
  <si>
    <t>Реализация соглашения между Министерством внутренних дел Российской Федерации и Правительством Брянской области о передаче МВД России части полномочий по составлению протоколов об административных правонарушениях, посягающих на общественный порядок и общественную безопасность</t>
  </si>
  <si>
    <t>2.</t>
  </si>
  <si>
    <t>Укрепление пожарной безопасности в населенных пунктах Брянкой области, проведение аварийно-спасательных и других неотложных работ, подготовка населения, органов управления РСЧС в области гражданской обороны, защиты от чрезвычайных ситуаций</t>
  </si>
  <si>
    <t>2.1.</t>
  </si>
  <si>
    <t>Организации дополнительного профессионального образования</t>
  </si>
  <si>
    <t>2.2.</t>
  </si>
  <si>
    <t>Материально-техническое, финансовое обеспечение деятельности и подготовка органов в сфере гражданской обороны, чрезвычайных ситуаций и ликвидации последствий стихийных бедствий, войск и иных воинских формирований</t>
  </si>
  <si>
    <t>3.</t>
  </si>
  <si>
    <t>Снижение рисков и смягчение последствий чрезвычайных ситуаций природного и техногенного характера</t>
  </si>
  <si>
    <t>3.1.</t>
  </si>
  <si>
    <t>Снижение рисков и смягчение последствий чрезвычайных ситуаций природного и техногенного характера, в том числе:</t>
  </si>
  <si>
    <t>3.1.1.</t>
  </si>
  <si>
    <t>Создание базовой инфраструктуры системы обеспечения вызова экстренных оперативных служб по единому номеру "112", предоставление услуг связи и передачи данных для системы-112 Брянской области, интеграция инфраструктуры муниципальных образований области с системой-112</t>
  </si>
  <si>
    <t>3.2.</t>
  </si>
  <si>
    <t>Финансовое обеспечение центра обработки вызовов экстренных оперативных служб по единому номеру "112"</t>
  </si>
  <si>
    <t>4.</t>
  </si>
  <si>
    <t>Выполнение мероприятий по гражданской обороне</t>
  </si>
  <si>
    <t>4.1.</t>
  </si>
  <si>
    <t>Оповещение населения об опасностях, возникающих при ведений военных действий и возникновении чрезвычайных ситуаций, в том числе:</t>
  </si>
  <si>
    <t>4.1.1.</t>
  </si>
  <si>
    <t>Эксплуатационно-техническое обслуживание региональной автоматизированной системы централизованного оповещения Брянской области</t>
  </si>
  <si>
    <t>4.1.2.</t>
  </si>
  <si>
    <t>4.1.3.</t>
  </si>
  <si>
    <t>Поставка оборудования сопряжения комплексной системы экстренного оповещения населения об угрозе возникновения чрезвычайных ситуаций территорий Брянской области (КСЭОН) с автоматизированной системой централизованного оповещения (АСЦО) Брянской области</t>
  </si>
  <si>
    <t>4.1.4.</t>
  </si>
  <si>
    <t>Проведение военно-мобилизационного сбора с руководящим составом администрации Губернатора Брянской области и Правительства Брянской области, руководителями органов исполнительной власти Брянской области, главами администрации городских округов и муниципальных районов, председателями Советов народных депутатов</t>
  </si>
  <si>
    <t>4.1.5.</t>
  </si>
  <si>
    <t>Оказание услуг по предоставлению в аренду площадей для размещения оборудования, входящего в состав региональной автоматизированной системы централизованного оповещения</t>
  </si>
  <si>
    <t>4.1.6.</t>
  </si>
  <si>
    <t>Эксплуатационно-техническое обслуживание оборудования региональной автоматизированной системы централизованного оповещения, расположенного на объектах филиала РТРС "Брянский ОРТПЦ"</t>
  </si>
  <si>
    <t>4.1.7.</t>
  </si>
  <si>
    <t>Внесение дополнений в рабочий проект "Реконструкция региональной автоматизированной системы централизованного оповещения (РАСЦО) Брянской области" по созданию комплексной системы эктренного оповещения населения об угрозе возникновения или о возникновении чрезвычайных ситуаций территорий Брянской области (КСЭОН)</t>
  </si>
  <si>
    <t>4.1.8.</t>
  </si>
  <si>
    <t>Эксплуатационно-техническое обслуживание и размещение оборудования региональной автоматизированной системы централизованного оповещения Брянской области</t>
  </si>
  <si>
    <t>5.</t>
  </si>
  <si>
    <t>Обеспечение первичного воинского учета на территориях, где отсутствуют военные комиссариаты</t>
  </si>
  <si>
    <t>5.1.</t>
  </si>
  <si>
    <t>Осуществление первичного воинского учета на территориях, где отсутствуют военные комиссариаты</t>
  </si>
  <si>
    <t>6.</t>
  </si>
  <si>
    <t>Повышение безопасности дорожного движения</t>
  </si>
  <si>
    <t>6.1.</t>
  </si>
  <si>
    <t>6.1.1.</t>
  </si>
  <si>
    <t>Субсидии государственным учреждениям на приобретение оборудования</t>
  </si>
  <si>
    <t>6.1.2.</t>
  </si>
  <si>
    <t>Приобретение, установка, содержание и обслуживание специальных технических средств, используемых для выявления, фиксации и профилактики нарушений Правил дорожного движения; оказание комплекса услуг по доставке (вручению) заказной почтовой корреспонденции</t>
  </si>
  <si>
    <t>Организация и проведение областных мероприятий среди несовершеннолетних, состоящих на учете в субъектах системы профилактики и требующих помощи со стороны государства, органов и учреждений системы профилактики безнадзорности и правонарушения несовершеннолетних (акций, конкурсов, спартакиад, семинаров и др.). Приобретение ценных подарков</t>
  </si>
  <si>
    <t xml:space="preserve">                                 "Приложение 2
к государственной программе Брянской области ''Профилактика правонарушений и противодействие преступности на территории Брянской области и содействие реализации полномочий в сфере региональной безопасности, защита населения и территории Брянской области от чрезвычайных ситуаций " (2017 - 2020 годы)</t>
  </si>
  <si>
    <t>Выполнение работ по реконструкции региональной автоматизированной системы централизованного опове-щения  (РАСЦО) Брянской области, в т.ч. уплата налога на имущество организаций</t>
  </si>
  <si>
    <t>1,2,3,4,5</t>
  </si>
  <si>
    <t>Приобретение оборудования и технических средств, в том числе с последующим монтажом и пуско-наладочными работами для развития существующей системы видеонаблюдения, с целью профилактики терроризма и экстремизма на территории Брянской области.</t>
  </si>
  <si>
    <t>6.1.3.</t>
  </si>
  <si>
    <t>Подготовка и создание информационно-пропагандистских телерадиопрограмм, направленных на участников дорожного движения,для последующего размещения на региональном телевизионном канале, радиостанциях</t>
  </si>
  <si>
    <t>6.1.4.</t>
  </si>
  <si>
    <t>Организация в печатных средствах массовой информации специальных тематических рубрик для систематического освещения проблемных вопросов по безопасности дорожного движения</t>
  </si>
  <si>
    <t>6.1.5.</t>
  </si>
  <si>
    <t>Приобретение для дошкольных образовательных организаций оборудования, позволяющего в игровой форме формировать навыки безопасного поведения на дороге</t>
  </si>
  <si>
    <t>6.1.6.</t>
  </si>
  <si>
    <t>6.1.7.</t>
  </si>
  <si>
    <t>Изготовление и распространение световозвращающих приспособлений среди дошкольников и учащихся младших классов образовательных организаций</t>
  </si>
  <si>
    <t>6.1.8.</t>
  </si>
  <si>
    <t>6.1.9.</t>
  </si>
  <si>
    <t>Установка светофорных объектов</t>
  </si>
  <si>
    <t>6.1.10.</t>
  </si>
  <si>
    <t>6.1.11.</t>
  </si>
  <si>
    <t>6.1.12.</t>
  </si>
  <si>
    <t>6.1.13.</t>
  </si>
  <si>
    <t>Устройство тротуаров в населенных пунктах</t>
  </si>
  <si>
    <t>департамент внутренней политики Брянской области</t>
  </si>
  <si>
    <t>департамент образования и науки Брянской области</t>
  </si>
  <si>
    <t>КУ "Управление автомобильных дорог Брянской области"</t>
  </si>
  <si>
    <t>ГКУ Брянской области "Брянский пожарно-спасательный центр"</t>
  </si>
  <si>
    <t>Проведение областных массовых мероприятий по профилактике ДТП</t>
  </si>
  <si>
    <t>6.1.14.</t>
  </si>
  <si>
    <t>Подпрограмма "Повышение безопасности дорожного движения в Брянской области" (2018 - 2020 годы)</t>
  </si>
  <si>
    <t>6,7,8</t>
  </si>
  <si>
    <t>13, 14, 15,16</t>
  </si>
  <si>
    <t>2019год</t>
  </si>
  <si>
    <t>2020 год</t>
  </si>
  <si>
    <t>Обеспечение проведения тематических информационно- просветительских мероприятий, межгосударственных слетов, всероссийских конкурсов, фестивалей с несовершеннолетними участниками дорожного движения, в том числе общественными формированиями детей</t>
  </si>
  <si>
    <t>Оснащение участков улично-дорожной сети городов и населенных пунктов пешеходными ограждениями, в том числе в зоне пешеходных переходов</t>
  </si>
  <si>
    <t>Департамент региональной безопасности, департамент здравоохранения Брянской области, департамент образования и науки Брянской области, департамент промышленности, транспорта и связи Брянской области, ГКУ Брянской области «Управление автомобильных дорог Брянской области», ГКУ Брянской области «Брянский пожарно-спасательный центр», ГКУ Брянской области «Центр безопсности дорожного движения»</t>
  </si>
  <si>
    <t>средства областного бюджета (дорожный фонд)</t>
  </si>
  <si>
    <t>2017 год</t>
  </si>
  <si>
    <t xml:space="preserve">средства областного бюджета </t>
  </si>
  <si>
    <t>Приобретение научно-методических материалов, программ, печатных и электронных учебных пособий, учебно-методических комплексов и др. для образовательных организаций (обеспечение образовательных организаций комплектами учебных пособий, программ, направленных на формирование у детей стереотипов безопасного поведения)</t>
  </si>
  <si>
    <t>Департамент региональной безопасности, департамент здравоохранения Брянской области, департамент образования и науки Брянской области,  ГКУ Брянской области «Управление автомобильных дорог Брянской области», ГКУ Брянской области «Брянский пожарно-спасательный центр», ГКУ Брянской области «Центр безопсности дорожного движения»</t>
  </si>
  <si>
    <t>Участие обучающихся образовательных организаций области во всероссийских конкурсах по профилактике детского дорожно-транспортного травматизма</t>
  </si>
  <si>
    <t>Закупка автотранспорта, необходимого оборудования для проведения работ по ликвидации последствий совершения дорожно-транспортных происшествий</t>
  </si>
  <si>
    <t>Приобретение оборудования с последующим монтажом и пуско-наладочными работами для развития комплекса автоматизированной системы (КАС) повышения уровня защищенности граждан на улицах и в общественных местах на территории области, техническое обслуживание, аренда мест в линейно-кабельных сооружениях для размещения оптико-волоконного кабеля, предназначенного для работы КАС.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</si>
</sst>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 x14ac:knownFonts="1">
    <font>
      <sz val="10"/>
      <color rgb="FF000000"/>
      <name val="Times New Roman"/>
    </font>
    <font>
      <sz val="12"/>
      <color indexed="8"/>
      <name val="Times New Roman"/>
    </font>
    <font>
      <b/>
      <sz val="12"/>
      <color indexed="8"/>
      <name val="Times New Roman"/>
    </font>
    <font>
      <b/>
      <sz val="10"/>
      <color indexed="8"/>
      <name val="Times New Roman"/>
    </font>
    <font>
      <sz val="10"/>
      <color indexed="8"/>
      <name val="Times New Roman"/>
      <family val="1"/>
      <charset val="204"/>
    </font>
    <font>
      <sz val="8"/>
      <name val="Times New Roman"/>
    </font>
    <font>
      <sz val="10"/>
      <color indexed="8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44" fontId="0" fillId="0" borderId="0">
      <alignment vertical="top" wrapText="1"/>
    </xf>
    <xf numFmtId="43" fontId="6" fillId="0" borderId="0" applyFont="0" applyFill="0" applyBorder="0" applyAlignment="0" applyProtection="0"/>
  </cellStyleXfs>
  <cellXfs count="39">
    <xf numFmtId="44" fontId="0" fillId="0" borderId="0" xfId="0" applyNumberFormat="1" applyFont="1" applyFill="1" applyAlignment="1">
      <alignment vertical="top" wrapText="1"/>
    </xf>
    <xf numFmtId="0" fontId="1" fillId="0" borderId="0" xfId="0" applyNumberFormat="1" applyFont="1" applyFill="1" applyAlignment="1">
      <alignment horizontal="right" vertical="center" wrapText="1"/>
    </xf>
    <xf numFmtId="44" fontId="0" fillId="0" borderId="0" xfId="0" applyNumberFormat="1" applyFont="1" applyFill="1" applyBorder="1" applyAlignment="1">
      <alignment vertical="top" wrapText="1"/>
    </xf>
    <xf numFmtId="0" fontId="0" fillId="2" borderId="1" xfId="0" applyNumberFormat="1" applyFont="1" applyFill="1" applyBorder="1" applyAlignment="1">
      <alignment vertical="top" wrapText="1"/>
    </xf>
    <xf numFmtId="0" fontId="3" fillId="2" borderId="1" xfId="0" applyNumberFormat="1" applyFont="1" applyFill="1" applyBorder="1" applyAlignment="1">
      <alignment vertical="top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2" borderId="1" xfId="0" applyNumberFormat="1" applyFont="1" applyFill="1" applyBorder="1" applyAlignment="1">
      <alignment horizontal="center" vertical="top" wrapText="1"/>
    </xf>
    <xf numFmtId="0" fontId="0" fillId="0" borderId="1" xfId="0" applyNumberFormat="1" applyFont="1" applyFill="1" applyBorder="1" applyAlignment="1">
      <alignment vertical="top" wrapText="1"/>
    </xf>
    <xf numFmtId="4" fontId="0" fillId="0" borderId="1" xfId="0" applyNumberFormat="1" applyFont="1" applyFill="1" applyBorder="1" applyAlignment="1">
      <alignment vertical="top" wrapText="1"/>
    </xf>
    <xf numFmtId="0" fontId="3" fillId="0" borderId="1" xfId="0" applyNumberFormat="1" applyFont="1" applyFill="1" applyBorder="1" applyAlignment="1">
      <alignment vertical="top" wrapText="1"/>
    </xf>
    <xf numFmtId="0" fontId="0" fillId="0" borderId="1" xfId="0" applyNumberFormat="1" applyFont="1" applyFill="1" applyBorder="1" applyAlignment="1">
      <alignment horizontal="center" vertical="top" wrapText="1"/>
    </xf>
    <xf numFmtId="4" fontId="0" fillId="2" borderId="1" xfId="0" applyNumberFormat="1" applyFont="1" applyFill="1" applyBorder="1" applyAlignment="1">
      <alignment vertical="top" wrapText="1"/>
    </xf>
    <xf numFmtId="4" fontId="3" fillId="2" borderId="1" xfId="0" applyNumberFormat="1" applyFont="1" applyFill="1" applyBorder="1" applyAlignment="1">
      <alignment vertical="top" wrapText="1"/>
    </xf>
    <xf numFmtId="43" fontId="0" fillId="0" borderId="1" xfId="1" applyFont="1" applyFill="1" applyBorder="1" applyAlignment="1">
      <alignment horizontal="right" vertical="top" wrapText="1"/>
    </xf>
    <xf numFmtId="0" fontId="0" fillId="2" borderId="2" xfId="0" applyNumberFormat="1" applyFont="1" applyFill="1" applyBorder="1" applyAlignment="1">
      <alignment horizontal="center" vertical="top" wrapText="1"/>
    </xf>
    <xf numFmtId="0" fontId="0" fillId="2" borderId="3" xfId="0" applyNumberFormat="1" applyFont="1" applyFill="1" applyBorder="1" applyAlignment="1">
      <alignment horizontal="center" vertical="top" wrapText="1"/>
    </xf>
    <xf numFmtId="0" fontId="0" fillId="2" borderId="4" xfId="0" applyNumberFormat="1" applyFont="1" applyFill="1" applyBorder="1" applyAlignment="1">
      <alignment horizontal="center" vertical="top" wrapText="1"/>
    </xf>
    <xf numFmtId="0" fontId="0" fillId="2" borderId="2" xfId="0" applyNumberFormat="1" applyFont="1" applyFill="1" applyBorder="1" applyAlignment="1">
      <alignment vertical="top" wrapText="1"/>
    </xf>
    <xf numFmtId="0" fontId="0" fillId="2" borderId="3" xfId="0" applyNumberFormat="1" applyFont="1" applyFill="1" applyBorder="1" applyAlignment="1">
      <alignment vertical="top" wrapText="1"/>
    </xf>
    <xf numFmtId="0" fontId="0" fillId="2" borderId="4" xfId="0" applyNumberFormat="1" applyFont="1" applyFill="1" applyBorder="1" applyAlignment="1">
      <alignment vertical="top" wrapText="1"/>
    </xf>
    <xf numFmtId="0" fontId="0" fillId="2" borderId="2" xfId="0" applyNumberFormat="1" applyFont="1" applyFill="1" applyBorder="1" applyAlignment="1">
      <alignment horizontal="left" vertical="top" wrapText="1"/>
    </xf>
    <xf numFmtId="0" fontId="0" fillId="2" borderId="3" xfId="0" applyNumberFormat="1" applyFont="1" applyFill="1" applyBorder="1" applyAlignment="1">
      <alignment horizontal="left" vertical="top" wrapText="1"/>
    </xf>
    <xf numFmtId="0" fontId="0" fillId="2" borderId="4" xfId="0" applyNumberFormat="1" applyFont="1" applyFill="1" applyBorder="1" applyAlignment="1">
      <alignment horizontal="left" vertical="top" wrapText="1"/>
    </xf>
    <xf numFmtId="0" fontId="1" fillId="0" borderId="0" xfId="0" applyNumberFormat="1" applyFont="1" applyFill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left" vertical="top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0" fillId="2" borderId="1" xfId="0" applyNumberFormat="1" applyFont="1" applyFill="1" applyBorder="1" applyAlignment="1">
      <alignment horizontal="left" vertical="top" wrapText="1"/>
    </xf>
    <xf numFmtId="0" fontId="0" fillId="0" borderId="1" xfId="0" applyNumberFormat="1" applyFont="1" applyFill="1" applyBorder="1" applyAlignment="1">
      <alignment horizontal="center" vertical="top" wrapText="1"/>
    </xf>
    <xf numFmtId="0" fontId="4" fillId="0" borderId="1" xfId="0" applyNumberFormat="1" applyFont="1" applyFill="1" applyBorder="1" applyAlignment="1">
      <alignment horizontal="left" vertical="top" wrapText="1"/>
    </xf>
    <xf numFmtId="0" fontId="0" fillId="2" borderId="2" xfId="0" applyNumberFormat="1" applyFill="1" applyBorder="1" applyAlignment="1">
      <alignment horizontal="left" vertical="top" wrapText="1"/>
    </xf>
    <xf numFmtId="0" fontId="0" fillId="2" borderId="1" xfId="0" applyNumberFormat="1" applyFont="1" applyFill="1" applyBorder="1" applyAlignment="1">
      <alignment horizontal="center" vertical="top" wrapText="1"/>
    </xf>
    <xf numFmtId="0" fontId="4" fillId="2" borderId="1" xfId="0" applyNumberFormat="1" applyFont="1" applyFill="1" applyBorder="1" applyAlignment="1">
      <alignment horizontal="left" vertical="top" wrapText="1"/>
    </xf>
    <xf numFmtId="0" fontId="4" fillId="2" borderId="1" xfId="0" applyNumberFormat="1" applyFont="1" applyFill="1" applyBorder="1" applyAlignment="1">
      <alignment vertical="distributed" wrapText="1"/>
    </xf>
    <xf numFmtId="0" fontId="0" fillId="2" borderId="1" xfId="0" applyNumberFormat="1" applyFont="1" applyFill="1" applyBorder="1" applyAlignment="1">
      <alignment vertical="distributed" wrapText="1"/>
    </xf>
    <xf numFmtId="0" fontId="4" fillId="2" borderId="2" xfId="0" applyNumberFormat="1" applyFont="1" applyFill="1" applyBorder="1" applyAlignment="1">
      <alignment horizontal="left" vertical="top" wrapText="1"/>
    </xf>
    <xf numFmtId="0" fontId="4" fillId="2" borderId="3" xfId="0" applyNumberFormat="1" applyFont="1" applyFill="1" applyBorder="1" applyAlignment="1">
      <alignment horizontal="left" vertical="top" wrapText="1"/>
    </xf>
    <xf numFmtId="0" fontId="4" fillId="2" borderId="4" xfId="0" applyNumberFormat="1" applyFont="1" applyFill="1" applyBorder="1" applyAlignment="1">
      <alignment horizontal="lef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M344"/>
  <sheetViews>
    <sheetView tabSelected="1" view="pageBreakPreview" topLeftCell="A244" zoomScale="80" zoomScaleNormal="100" zoomScaleSheetLayoutView="80" zoomScalePageLayoutView="80" workbookViewId="0">
      <selection activeCell="K249" sqref="K249"/>
    </sheetView>
  </sheetViews>
  <sheetFormatPr defaultRowHeight="12.75" x14ac:dyDescent="0.2"/>
  <cols>
    <col min="3" max="3" width="10" customWidth="1"/>
    <col min="4" max="4" width="32.6640625" customWidth="1"/>
    <col min="5" max="5" width="30.33203125" customWidth="1"/>
    <col min="6" max="6" width="21.33203125" customWidth="1"/>
    <col min="7" max="7" width="20.1640625" customWidth="1"/>
    <col min="8" max="8" width="20.83203125" customWidth="1"/>
    <col min="9" max="9" width="20" customWidth="1"/>
    <col min="10" max="10" width="21" customWidth="1"/>
    <col min="11" max="11" width="23.6640625" customWidth="1"/>
    <col min="12" max="12" width="24.5" customWidth="1"/>
    <col min="13" max="13" width="25.6640625" customWidth="1"/>
  </cols>
  <sheetData>
    <row r="1" spans="3:11" x14ac:dyDescent="0.2">
      <c r="C1" t="s">
        <v>0</v>
      </c>
    </row>
    <row r="2" spans="3:11" ht="104.45" customHeight="1" x14ac:dyDescent="0.2">
      <c r="C2" s="1" t="s">
        <v>0</v>
      </c>
      <c r="D2" s="1" t="s">
        <v>0</v>
      </c>
      <c r="E2" s="1" t="s">
        <v>0</v>
      </c>
      <c r="G2" s="23" t="s">
        <v>115</v>
      </c>
      <c r="H2" s="23"/>
      <c r="I2" s="23"/>
      <c r="J2" s="23"/>
      <c r="K2" s="23"/>
    </row>
    <row r="3" spans="3:11" ht="28.35" customHeight="1" x14ac:dyDescent="0.2">
      <c r="C3" s="27" t="s">
        <v>1</v>
      </c>
      <c r="D3" s="27"/>
      <c r="E3" s="27"/>
      <c r="F3" s="27"/>
      <c r="G3" s="27"/>
      <c r="H3" s="27"/>
      <c r="I3" s="27"/>
      <c r="J3" s="27"/>
      <c r="K3" s="27"/>
    </row>
    <row r="4" spans="3:11" ht="69" customHeight="1" x14ac:dyDescent="0.2">
      <c r="C4" s="24" t="s">
        <v>2</v>
      </c>
      <c r="D4" s="24" t="s">
        <v>3</v>
      </c>
      <c r="E4" s="24" t="s">
        <v>4</v>
      </c>
      <c r="F4" s="24" t="s">
        <v>5</v>
      </c>
      <c r="G4" s="24" t="s">
        <v>6</v>
      </c>
      <c r="H4" s="24"/>
      <c r="I4" s="24"/>
      <c r="J4" s="24"/>
      <c r="K4" s="5" t="s">
        <v>7</v>
      </c>
    </row>
    <row r="5" spans="3:11" ht="64.5" customHeight="1" x14ac:dyDescent="0.2">
      <c r="C5" s="25" t="s">
        <v>0</v>
      </c>
      <c r="D5" s="25" t="s">
        <v>0</v>
      </c>
      <c r="E5" s="24" t="s">
        <v>0</v>
      </c>
      <c r="F5" s="24" t="s">
        <v>0</v>
      </c>
      <c r="G5" s="5" t="s">
        <v>151</v>
      </c>
      <c r="H5" s="5" t="s">
        <v>8</v>
      </c>
      <c r="I5" s="5" t="s">
        <v>145</v>
      </c>
      <c r="J5" s="5" t="s">
        <v>146</v>
      </c>
      <c r="K5" s="5" t="s">
        <v>0</v>
      </c>
    </row>
    <row r="6" spans="3:11" ht="60" customHeight="1" x14ac:dyDescent="0.2">
      <c r="C6" s="14" t="s">
        <v>0</v>
      </c>
      <c r="D6" s="20" t="s">
        <v>9</v>
      </c>
      <c r="E6" s="20" t="s">
        <v>10</v>
      </c>
      <c r="F6" s="7" t="s">
        <v>11</v>
      </c>
      <c r="G6" s="8">
        <f t="shared" ref="G6:H9" si="0">SUM(G11,G141,G156,G176,G226,G236)</f>
        <v>503743696</v>
      </c>
      <c r="H6" s="8">
        <f t="shared" si="0"/>
        <v>498542402</v>
      </c>
      <c r="I6" s="8">
        <f t="shared" ref="I6:J9" si="1">SUM(I11,I141,I156,I176,I226,I236)</f>
        <v>471067981</v>
      </c>
      <c r="J6" s="8">
        <f t="shared" si="1"/>
        <v>471527955</v>
      </c>
      <c r="K6" s="7" t="s">
        <v>0</v>
      </c>
    </row>
    <row r="7" spans="3:11" ht="43.35" customHeight="1" x14ac:dyDescent="0.2">
      <c r="C7" s="15"/>
      <c r="D7" s="21"/>
      <c r="E7" s="21"/>
      <c r="F7" s="7" t="s">
        <v>12</v>
      </c>
      <c r="G7" s="8">
        <f t="shared" si="0"/>
        <v>22517800</v>
      </c>
      <c r="H7" s="8">
        <f t="shared" si="0"/>
        <v>22517800</v>
      </c>
      <c r="I7" s="8">
        <f t="shared" si="1"/>
        <v>22517800</v>
      </c>
      <c r="J7" s="8">
        <f t="shared" si="1"/>
        <v>22517800</v>
      </c>
      <c r="K7" s="7" t="s">
        <v>0</v>
      </c>
    </row>
    <row r="8" spans="3:11" ht="28.9" customHeight="1" x14ac:dyDescent="0.2">
      <c r="C8" s="15"/>
      <c r="D8" s="21"/>
      <c r="E8" s="21"/>
      <c r="F8" s="7" t="s">
        <v>13</v>
      </c>
      <c r="G8" s="8">
        <f t="shared" si="0"/>
        <v>0</v>
      </c>
      <c r="H8" s="8">
        <f t="shared" si="0"/>
        <v>0</v>
      </c>
      <c r="I8" s="8">
        <f t="shared" si="1"/>
        <v>0</v>
      </c>
      <c r="J8" s="8">
        <f t="shared" si="1"/>
        <v>0</v>
      </c>
      <c r="K8" s="7" t="s">
        <v>0</v>
      </c>
    </row>
    <row r="9" spans="3:11" ht="28.9" customHeight="1" x14ac:dyDescent="0.2">
      <c r="C9" s="15"/>
      <c r="D9" s="21"/>
      <c r="E9" s="21"/>
      <c r="F9" s="7" t="s">
        <v>14</v>
      </c>
      <c r="G9" s="8">
        <f>SUM(G14,G144,G159,G179,G229,G239)</f>
        <v>0</v>
      </c>
      <c r="H9" s="8">
        <f t="shared" si="0"/>
        <v>750000</v>
      </c>
      <c r="I9" s="8">
        <f t="shared" si="1"/>
        <v>800000</v>
      </c>
      <c r="J9" s="8">
        <f t="shared" si="1"/>
        <v>800000</v>
      </c>
      <c r="K9" s="7" t="s">
        <v>0</v>
      </c>
    </row>
    <row r="10" spans="3:11" ht="14.45" customHeight="1" x14ac:dyDescent="0.2">
      <c r="C10" s="16"/>
      <c r="D10" s="22"/>
      <c r="E10" s="22"/>
      <c r="F10" s="9" t="s">
        <v>15</v>
      </c>
      <c r="G10" s="8">
        <f>SUM(G6,G7,G8,G9)</f>
        <v>526261496</v>
      </c>
      <c r="H10" s="8">
        <f>SUM(H6,H7,H8,H9)</f>
        <v>521810202</v>
      </c>
      <c r="I10" s="8">
        <f>SUM(I6,I7,I8,I9)</f>
        <v>494385781</v>
      </c>
      <c r="J10" s="8">
        <f>SUM(J6,J7,J8,J9)</f>
        <v>494845755</v>
      </c>
      <c r="K10" s="9" t="s">
        <v>0</v>
      </c>
    </row>
    <row r="11" spans="3:11" ht="66" customHeight="1" x14ac:dyDescent="0.2">
      <c r="C11" s="14" t="s">
        <v>16</v>
      </c>
      <c r="D11" s="20" t="s">
        <v>17</v>
      </c>
      <c r="E11" s="20" t="s">
        <v>10</v>
      </c>
      <c r="F11" s="7" t="s">
        <v>11</v>
      </c>
      <c r="G11" s="8">
        <f>SUM(G16,G21,G71,G91,G101,G131)</f>
        <v>61763979.600000001</v>
      </c>
      <c r="H11" s="8">
        <f t="shared" ref="H11:J14" si="2">SUM(H16,H21,H71,H91,H101,H131)</f>
        <v>60431984.600000001</v>
      </c>
      <c r="I11" s="8">
        <f t="shared" si="2"/>
        <v>60431984.600000001</v>
      </c>
      <c r="J11" s="8">
        <f t="shared" si="2"/>
        <v>60431984.600000001</v>
      </c>
      <c r="K11" s="10" t="s">
        <v>117</v>
      </c>
    </row>
    <row r="12" spans="3:11" ht="43.35" customHeight="1" x14ac:dyDescent="0.2">
      <c r="C12" s="15"/>
      <c r="D12" s="21"/>
      <c r="E12" s="21"/>
      <c r="F12" s="3" t="s">
        <v>12</v>
      </c>
      <c r="G12" s="8">
        <f>SUM(G17,G22,G72,G92,G102,G132)</f>
        <v>0</v>
      </c>
      <c r="H12" s="8">
        <f t="shared" si="2"/>
        <v>0</v>
      </c>
      <c r="I12" s="8">
        <f t="shared" si="2"/>
        <v>0</v>
      </c>
      <c r="J12" s="8">
        <f t="shared" si="2"/>
        <v>0</v>
      </c>
      <c r="K12" s="3" t="s">
        <v>0</v>
      </c>
    </row>
    <row r="13" spans="3:11" ht="28.9" customHeight="1" x14ac:dyDescent="0.2">
      <c r="C13" s="15"/>
      <c r="D13" s="21"/>
      <c r="E13" s="21"/>
      <c r="F13" s="3" t="s">
        <v>13</v>
      </c>
      <c r="G13" s="8">
        <f>SUM(G18,G23,G73,G93,G103,G133)</f>
        <v>0</v>
      </c>
      <c r="H13" s="8">
        <f t="shared" si="2"/>
        <v>0</v>
      </c>
      <c r="I13" s="8">
        <f t="shared" si="2"/>
        <v>0</v>
      </c>
      <c r="J13" s="8">
        <f t="shared" si="2"/>
        <v>0</v>
      </c>
      <c r="K13" s="3" t="s">
        <v>0</v>
      </c>
    </row>
    <row r="14" spans="3:11" ht="28.9" customHeight="1" x14ac:dyDescent="0.2">
      <c r="C14" s="15"/>
      <c r="D14" s="21"/>
      <c r="E14" s="21"/>
      <c r="F14" s="3" t="s">
        <v>14</v>
      </c>
      <c r="G14" s="8">
        <f>SUM(G19,G24,G74,G94,G104,G134)</f>
        <v>0</v>
      </c>
      <c r="H14" s="8">
        <f t="shared" si="2"/>
        <v>0</v>
      </c>
      <c r="I14" s="8">
        <f t="shared" si="2"/>
        <v>0</v>
      </c>
      <c r="J14" s="8">
        <f t="shared" si="2"/>
        <v>0</v>
      </c>
      <c r="K14" s="3" t="s">
        <v>0</v>
      </c>
    </row>
    <row r="15" spans="3:11" ht="14.45" customHeight="1" x14ac:dyDescent="0.2">
      <c r="C15" s="16"/>
      <c r="D15" s="22"/>
      <c r="E15" s="22"/>
      <c r="F15" s="4" t="s">
        <v>15</v>
      </c>
      <c r="G15" s="8">
        <f>SUM(G11,G12,G13,G14)</f>
        <v>61763979.600000001</v>
      </c>
      <c r="H15" s="8">
        <f>SUM(H11,H12,H13,H14)</f>
        <v>60431984.600000001</v>
      </c>
      <c r="I15" s="8">
        <f>SUM(I11,I12,I13,I14)</f>
        <v>60431984.600000001</v>
      </c>
      <c r="J15" s="8">
        <f>SUM(J11,J12,J13,J14)</f>
        <v>60431984.600000001</v>
      </c>
      <c r="K15" s="4" t="s">
        <v>0</v>
      </c>
    </row>
    <row r="16" spans="3:11" ht="42.75" customHeight="1" x14ac:dyDescent="0.2">
      <c r="C16" s="14" t="s">
        <v>18</v>
      </c>
      <c r="D16" s="17" t="s">
        <v>19</v>
      </c>
      <c r="E16" s="20" t="s">
        <v>20</v>
      </c>
      <c r="F16" s="3" t="s">
        <v>11</v>
      </c>
      <c r="G16" s="11">
        <v>18670055</v>
      </c>
      <c r="H16" s="11">
        <v>17537883</v>
      </c>
      <c r="I16" s="11">
        <v>17537883</v>
      </c>
      <c r="J16" s="11">
        <v>17537883</v>
      </c>
      <c r="K16" s="3" t="s">
        <v>0</v>
      </c>
    </row>
    <row r="17" spans="3:11" ht="43.35" customHeight="1" x14ac:dyDescent="0.2">
      <c r="C17" s="15"/>
      <c r="D17" s="18"/>
      <c r="E17" s="21"/>
      <c r="F17" s="3" t="s">
        <v>12</v>
      </c>
      <c r="G17" s="3">
        <v>0</v>
      </c>
      <c r="H17" s="11">
        <v>0</v>
      </c>
      <c r="I17" s="11">
        <v>0</v>
      </c>
      <c r="J17" s="11">
        <v>0</v>
      </c>
      <c r="K17" s="3" t="s">
        <v>0</v>
      </c>
    </row>
    <row r="18" spans="3:11" ht="28.9" customHeight="1" x14ac:dyDescent="0.2">
      <c r="C18" s="15"/>
      <c r="D18" s="18"/>
      <c r="E18" s="21"/>
      <c r="F18" s="3" t="s">
        <v>13</v>
      </c>
      <c r="G18" s="3">
        <v>0</v>
      </c>
      <c r="H18" s="11">
        <v>0</v>
      </c>
      <c r="I18" s="11">
        <v>0</v>
      </c>
      <c r="J18" s="11">
        <v>0</v>
      </c>
      <c r="K18" s="3" t="s">
        <v>0</v>
      </c>
    </row>
    <row r="19" spans="3:11" ht="28.9" customHeight="1" x14ac:dyDescent="0.2">
      <c r="C19" s="15"/>
      <c r="D19" s="18"/>
      <c r="E19" s="21"/>
      <c r="F19" s="3" t="s">
        <v>14</v>
      </c>
      <c r="G19" s="3">
        <v>0</v>
      </c>
      <c r="H19" s="11">
        <v>0</v>
      </c>
      <c r="I19" s="11">
        <v>0</v>
      </c>
      <c r="J19" s="11">
        <v>0</v>
      </c>
      <c r="K19" s="3" t="s">
        <v>0</v>
      </c>
    </row>
    <row r="20" spans="3:11" ht="14.45" customHeight="1" x14ac:dyDescent="0.2">
      <c r="C20" s="16"/>
      <c r="D20" s="19"/>
      <c r="E20" s="22"/>
      <c r="F20" s="4" t="s">
        <v>15</v>
      </c>
      <c r="G20" s="8">
        <f>SUM(G16,G17,G18,G19)</f>
        <v>18670055</v>
      </c>
      <c r="H20" s="8">
        <f>SUM(H16,H17,H18,H19)</f>
        <v>17537883</v>
      </c>
      <c r="I20" s="8">
        <f>SUM(I16,I17,I18,I19)</f>
        <v>17537883</v>
      </c>
      <c r="J20" s="8">
        <f>SUM(J16,J17,J18,J19)</f>
        <v>17537883</v>
      </c>
      <c r="K20" s="4" t="s">
        <v>0</v>
      </c>
    </row>
    <row r="21" spans="3:11" ht="41.25" customHeight="1" x14ac:dyDescent="0.2">
      <c r="C21" s="14" t="s">
        <v>21</v>
      </c>
      <c r="D21" s="20" t="s">
        <v>22</v>
      </c>
      <c r="E21" s="20" t="s">
        <v>23</v>
      </c>
      <c r="F21" s="3" t="s">
        <v>11</v>
      </c>
      <c r="G21" s="11">
        <f>SUM(G26,G31,G36,G41,G46,G51,G56,G61,G66)</f>
        <v>3150000</v>
      </c>
      <c r="H21" s="11">
        <f t="shared" ref="H21:J24" si="3">SUM(H26,H31,H36,H41,H46,H51,H56,H61,H66)</f>
        <v>3150000</v>
      </c>
      <c r="I21" s="11">
        <f t="shared" si="3"/>
        <v>3150000</v>
      </c>
      <c r="J21" s="11">
        <f t="shared" si="3"/>
        <v>3150000</v>
      </c>
      <c r="K21" s="3" t="s">
        <v>0</v>
      </c>
    </row>
    <row r="22" spans="3:11" ht="43.35" customHeight="1" x14ac:dyDescent="0.2">
      <c r="C22" s="15"/>
      <c r="D22" s="21"/>
      <c r="E22" s="21"/>
      <c r="F22" s="3" t="s">
        <v>12</v>
      </c>
      <c r="G22" s="11">
        <f>SUM(G27,G32,G37,G42,G47,G52,G57,G62,G67)</f>
        <v>0</v>
      </c>
      <c r="H22" s="11">
        <f t="shared" si="3"/>
        <v>0</v>
      </c>
      <c r="I22" s="11">
        <f t="shared" si="3"/>
        <v>0</v>
      </c>
      <c r="J22" s="11">
        <f t="shared" si="3"/>
        <v>0</v>
      </c>
      <c r="K22" s="3" t="s">
        <v>0</v>
      </c>
    </row>
    <row r="23" spans="3:11" ht="28.9" customHeight="1" x14ac:dyDescent="0.2">
      <c r="C23" s="15"/>
      <c r="D23" s="21"/>
      <c r="E23" s="21"/>
      <c r="F23" s="3" t="s">
        <v>13</v>
      </c>
      <c r="G23" s="11">
        <f>SUM(G28,G33,G38,G43,G48,G53,G58,G63,G68)</f>
        <v>0</v>
      </c>
      <c r="H23" s="11">
        <f t="shared" si="3"/>
        <v>0</v>
      </c>
      <c r="I23" s="11">
        <f t="shared" si="3"/>
        <v>0</v>
      </c>
      <c r="J23" s="11">
        <f t="shared" si="3"/>
        <v>0</v>
      </c>
      <c r="K23" s="3" t="s">
        <v>0</v>
      </c>
    </row>
    <row r="24" spans="3:11" ht="28.9" customHeight="1" x14ac:dyDescent="0.2">
      <c r="C24" s="15"/>
      <c r="D24" s="21"/>
      <c r="E24" s="21"/>
      <c r="F24" s="3" t="s">
        <v>14</v>
      </c>
      <c r="G24" s="11">
        <f>SUM(G29,G34,G39,G44,G49,G54,G59,G64,G69)</f>
        <v>0</v>
      </c>
      <c r="H24" s="11">
        <f t="shared" si="3"/>
        <v>0</v>
      </c>
      <c r="I24" s="11">
        <f t="shared" si="3"/>
        <v>0</v>
      </c>
      <c r="J24" s="11">
        <f t="shared" si="3"/>
        <v>0</v>
      </c>
      <c r="K24" s="3" t="s">
        <v>0</v>
      </c>
    </row>
    <row r="25" spans="3:11" ht="14.45" customHeight="1" x14ac:dyDescent="0.2">
      <c r="C25" s="16"/>
      <c r="D25" s="22"/>
      <c r="E25" s="22"/>
      <c r="F25" s="4" t="s">
        <v>15</v>
      </c>
      <c r="G25" s="8">
        <f>SUM(G21,G22,G23,G24)</f>
        <v>3150000</v>
      </c>
      <c r="H25" s="8">
        <f>SUM(H21,H22,H23,H24)</f>
        <v>3150000</v>
      </c>
      <c r="I25" s="8">
        <f>SUM(I21,I22,I23,I24)</f>
        <v>3150000</v>
      </c>
      <c r="J25" s="8">
        <f>SUM(J21,J22,J23,J24)</f>
        <v>3150000</v>
      </c>
      <c r="K25" s="4" t="s">
        <v>0</v>
      </c>
    </row>
    <row r="26" spans="3:11" ht="43.35" customHeight="1" x14ac:dyDescent="0.2">
      <c r="C26" s="14" t="s">
        <v>24</v>
      </c>
      <c r="D26" s="20" t="s">
        <v>25</v>
      </c>
      <c r="E26" s="20" t="s">
        <v>26</v>
      </c>
      <c r="F26" s="3" t="s">
        <v>11</v>
      </c>
      <c r="G26" s="11">
        <v>250000</v>
      </c>
      <c r="H26" s="11">
        <v>250000</v>
      </c>
      <c r="I26" s="11">
        <v>250000</v>
      </c>
      <c r="J26" s="11">
        <v>250000</v>
      </c>
      <c r="K26" s="3" t="s">
        <v>0</v>
      </c>
    </row>
    <row r="27" spans="3:11" ht="43.35" customHeight="1" x14ac:dyDescent="0.2">
      <c r="C27" s="15"/>
      <c r="D27" s="21"/>
      <c r="E27" s="21"/>
      <c r="F27" s="3" t="s">
        <v>12</v>
      </c>
      <c r="G27" s="3">
        <v>0</v>
      </c>
      <c r="H27" s="11">
        <v>0</v>
      </c>
      <c r="I27" s="11">
        <v>0</v>
      </c>
      <c r="J27" s="11">
        <v>0</v>
      </c>
      <c r="K27" s="3" t="s">
        <v>0</v>
      </c>
    </row>
    <row r="28" spans="3:11" ht="28.9" customHeight="1" x14ac:dyDescent="0.2">
      <c r="C28" s="15"/>
      <c r="D28" s="21"/>
      <c r="E28" s="21"/>
      <c r="F28" s="3" t="s">
        <v>13</v>
      </c>
      <c r="G28" s="3">
        <v>0</v>
      </c>
      <c r="H28" s="11">
        <v>0</v>
      </c>
      <c r="I28" s="11">
        <v>0</v>
      </c>
      <c r="J28" s="11">
        <v>0</v>
      </c>
      <c r="K28" s="3" t="s">
        <v>0</v>
      </c>
    </row>
    <row r="29" spans="3:11" ht="28.9" customHeight="1" x14ac:dyDescent="0.2">
      <c r="C29" s="15"/>
      <c r="D29" s="21"/>
      <c r="E29" s="21"/>
      <c r="F29" s="3" t="s">
        <v>14</v>
      </c>
      <c r="G29" s="3">
        <v>0</v>
      </c>
      <c r="H29" s="11">
        <v>0</v>
      </c>
      <c r="I29" s="11">
        <v>0</v>
      </c>
      <c r="J29" s="11">
        <v>0</v>
      </c>
      <c r="K29" s="3" t="s">
        <v>0</v>
      </c>
    </row>
    <row r="30" spans="3:11" ht="14.45" customHeight="1" x14ac:dyDescent="0.2">
      <c r="C30" s="16"/>
      <c r="D30" s="22"/>
      <c r="E30" s="22"/>
      <c r="F30" s="4" t="s">
        <v>15</v>
      </c>
      <c r="G30" s="8">
        <f>SUM(G26,G27,G28,G29)</f>
        <v>250000</v>
      </c>
      <c r="H30" s="8">
        <f>SUM(H26,H27,H28,H29)</f>
        <v>250000</v>
      </c>
      <c r="I30" s="8">
        <f>SUM(I26,I27,I28,I29)</f>
        <v>250000</v>
      </c>
      <c r="J30" s="8">
        <f>SUM(J26,J27,J28,J29)</f>
        <v>250000</v>
      </c>
      <c r="K30" s="4" t="s">
        <v>0</v>
      </c>
    </row>
    <row r="31" spans="3:11" ht="41.25" customHeight="1" x14ac:dyDescent="0.2">
      <c r="C31" s="14" t="s">
        <v>27</v>
      </c>
      <c r="D31" s="20" t="s">
        <v>28</v>
      </c>
      <c r="E31" s="20" t="s">
        <v>26</v>
      </c>
      <c r="F31" s="3" t="s">
        <v>11</v>
      </c>
      <c r="G31" s="11">
        <v>1550000</v>
      </c>
      <c r="H31" s="11">
        <v>1550000</v>
      </c>
      <c r="I31" s="11">
        <v>1550000</v>
      </c>
      <c r="J31" s="11">
        <v>1550000</v>
      </c>
      <c r="K31" s="3" t="s">
        <v>0</v>
      </c>
    </row>
    <row r="32" spans="3:11" ht="43.35" customHeight="1" x14ac:dyDescent="0.2">
      <c r="C32" s="15"/>
      <c r="D32" s="21"/>
      <c r="E32" s="21"/>
      <c r="F32" s="3" t="s">
        <v>12</v>
      </c>
      <c r="G32" s="3">
        <v>0</v>
      </c>
      <c r="H32" s="11">
        <v>0</v>
      </c>
      <c r="I32" s="11">
        <v>0</v>
      </c>
      <c r="J32" s="11">
        <v>0</v>
      </c>
      <c r="K32" s="3" t="s">
        <v>0</v>
      </c>
    </row>
    <row r="33" spans="3:11" ht="28.9" customHeight="1" x14ac:dyDescent="0.2">
      <c r="C33" s="15"/>
      <c r="D33" s="21"/>
      <c r="E33" s="21"/>
      <c r="F33" s="3" t="s">
        <v>13</v>
      </c>
      <c r="G33" s="3">
        <v>0</v>
      </c>
      <c r="H33" s="11">
        <v>0</v>
      </c>
      <c r="I33" s="11">
        <v>0</v>
      </c>
      <c r="J33" s="11">
        <v>0</v>
      </c>
      <c r="K33" s="3" t="s">
        <v>0</v>
      </c>
    </row>
    <row r="34" spans="3:11" ht="28.9" customHeight="1" x14ac:dyDescent="0.2">
      <c r="C34" s="15"/>
      <c r="D34" s="21"/>
      <c r="E34" s="21"/>
      <c r="F34" s="3" t="s">
        <v>14</v>
      </c>
      <c r="G34" s="3">
        <v>0</v>
      </c>
      <c r="H34" s="11">
        <v>0</v>
      </c>
      <c r="I34" s="11">
        <v>0</v>
      </c>
      <c r="J34" s="11">
        <v>0</v>
      </c>
      <c r="K34" s="3" t="s">
        <v>0</v>
      </c>
    </row>
    <row r="35" spans="3:11" ht="14.45" customHeight="1" x14ac:dyDescent="0.2">
      <c r="C35" s="16"/>
      <c r="D35" s="22"/>
      <c r="E35" s="22"/>
      <c r="F35" s="4" t="s">
        <v>15</v>
      </c>
      <c r="G35" s="8">
        <f>SUM(G31,G32,G33,G34)</f>
        <v>1550000</v>
      </c>
      <c r="H35" s="8">
        <f>SUM(H31,H32,H33,H34)</f>
        <v>1550000</v>
      </c>
      <c r="I35" s="8">
        <f>SUM(I31,I32,I33,I34)</f>
        <v>1550000</v>
      </c>
      <c r="J35" s="8">
        <f>SUM(J31,J32,J33,J34)</f>
        <v>1550000</v>
      </c>
      <c r="K35" s="4" t="s">
        <v>0</v>
      </c>
    </row>
    <row r="36" spans="3:11" ht="40.5" customHeight="1" x14ac:dyDescent="0.2">
      <c r="C36" s="14" t="s">
        <v>29</v>
      </c>
      <c r="D36" s="20" t="s">
        <v>30</v>
      </c>
      <c r="E36" s="20" t="s">
        <v>20</v>
      </c>
      <c r="F36" s="3" t="s">
        <v>11</v>
      </c>
      <c r="G36" s="11">
        <v>400000</v>
      </c>
      <c r="H36" s="11">
        <v>400000</v>
      </c>
      <c r="I36" s="11">
        <v>400000</v>
      </c>
      <c r="J36" s="11">
        <v>400000</v>
      </c>
      <c r="K36" s="3" t="s">
        <v>0</v>
      </c>
    </row>
    <row r="37" spans="3:11" ht="43.35" customHeight="1" x14ac:dyDescent="0.2">
      <c r="C37" s="15"/>
      <c r="D37" s="21"/>
      <c r="E37" s="21"/>
      <c r="F37" s="3" t="s">
        <v>12</v>
      </c>
      <c r="G37" s="3">
        <v>0</v>
      </c>
      <c r="H37" s="11">
        <v>0</v>
      </c>
      <c r="I37" s="11">
        <v>0</v>
      </c>
      <c r="J37" s="11">
        <v>0</v>
      </c>
      <c r="K37" s="3" t="s">
        <v>0</v>
      </c>
    </row>
    <row r="38" spans="3:11" ht="28.9" customHeight="1" x14ac:dyDescent="0.2">
      <c r="C38" s="15"/>
      <c r="D38" s="21"/>
      <c r="E38" s="21"/>
      <c r="F38" s="3" t="s">
        <v>13</v>
      </c>
      <c r="G38" s="3">
        <v>0</v>
      </c>
      <c r="H38" s="11">
        <v>0</v>
      </c>
      <c r="I38" s="11">
        <v>0</v>
      </c>
      <c r="J38" s="11">
        <v>0</v>
      </c>
      <c r="K38" s="3" t="s">
        <v>0</v>
      </c>
    </row>
    <row r="39" spans="3:11" ht="28.9" customHeight="1" x14ac:dyDescent="0.2">
      <c r="C39" s="15"/>
      <c r="D39" s="21"/>
      <c r="E39" s="21"/>
      <c r="F39" s="3" t="s">
        <v>14</v>
      </c>
      <c r="G39" s="3">
        <v>0</v>
      </c>
      <c r="H39" s="11">
        <v>0</v>
      </c>
      <c r="I39" s="11">
        <v>0</v>
      </c>
      <c r="J39" s="11">
        <v>0</v>
      </c>
      <c r="K39" s="3" t="s">
        <v>0</v>
      </c>
    </row>
    <row r="40" spans="3:11" ht="14.45" customHeight="1" x14ac:dyDescent="0.2">
      <c r="C40" s="16"/>
      <c r="D40" s="22"/>
      <c r="E40" s="22"/>
      <c r="F40" s="4" t="s">
        <v>15</v>
      </c>
      <c r="G40" s="8">
        <f>SUM(G36,G37,G38,G39)</f>
        <v>400000</v>
      </c>
      <c r="H40" s="8">
        <f>SUM(H36,H37,H38,H39)</f>
        <v>400000</v>
      </c>
      <c r="I40" s="8">
        <f>SUM(I36,I37,I38,I39)</f>
        <v>400000</v>
      </c>
      <c r="J40" s="8">
        <f>SUM(J36,J37,J38,J39)</f>
        <v>400000</v>
      </c>
      <c r="K40" s="4" t="s">
        <v>0</v>
      </c>
    </row>
    <row r="41" spans="3:11" ht="43.35" customHeight="1" x14ac:dyDescent="0.2">
      <c r="C41" s="14" t="s">
        <v>31</v>
      </c>
      <c r="D41" s="20" t="s">
        <v>32</v>
      </c>
      <c r="E41" s="20" t="s">
        <v>20</v>
      </c>
      <c r="F41" s="3" t="s">
        <v>11</v>
      </c>
      <c r="G41" s="11">
        <v>430000</v>
      </c>
      <c r="H41" s="11">
        <v>430000</v>
      </c>
      <c r="I41" s="11">
        <v>430000</v>
      </c>
      <c r="J41" s="11">
        <v>430000</v>
      </c>
      <c r="K41" s="3" t="s">
        <v>0</v>
      </c>
    </row>
    <row r="42" spans="3:11" ht="43.35" customHeight="1" x14ac:dyDescent="0.2">
      <c r="C42" s="15"/>
      <c r="D42" s="21"/>
      <c r="E42" s="21"/>
      <c r="F42" s="3" t="s">
        <v>12</v>
      </c>
      <c r="G42" s="3">
        <v>0</v>
      </c>
      <c r="H42" s="11">
        <v>0</v>
      </c>
      <c r="I42" s="11">
        <v>0</v>
      </c>
      <c r="J42" s="11">
        <v>0</v>
      </c>
      <c r="K42" s="3" t="s">
        <v>0</v>
      </c>
    </row>
    <row r="43" spans="3:11" ht="28.9" customHeight="1" x14ac:dyDescent="0.2">
      <c r="C43" s="15"/>
      <c r="D43" s="21"/>
      <c r="E43" s="21"/>
      <c r="F43" s="3" t="s">
        <v>13</v>
      </c>
      <c r="G43" s="3">
        <v>0</v>
      </c>
      <c r="H43" s="11">
        <v>0</v>
      </c>
      <c r="I43" s="11">
        <v>0</v>
      </c>
      <c r="J43" s="11">
        <v>0</v>
      </c>
      <c r="K43" s="3" t="s">
        <v>0</v>
      </c>
    </row>
    <row r="44" spans="3:11" ht="28.9" customHeight="1" x14ac:dyDescent="0.2">
      <c r="C44" s="15"/>
      <c r="D44" s="21"/>
      <c r="E44" s="21"/>
      <c r="F44" s="3" t="s">
        <v>14</v>
      </c>
      <c r="G44" s="3">
        <v>0</v>
      </c>
      <c r="H44" s="11">
        <v>0</v>
      </c>
      <c r="I44" s="11">
        <v>0</v>
      </c>
      <c r="J44" s="11">
        <v>0</v>
      </c>
      <c r="K44" s="3" t="s">
        <v>0</v>
      </c>
    </row>
    <row r="45" spans="3:11" ht="14.45" customHeight="1" x14ac:dyDescent="0.2">
      <c r="C45" s="16"/>
      <c r="D45" s="22"/>
      <c r="E45" s="22"/>
      <c r="F45" s="4" t="s">
        <v>15</v>
      </c>
      <c r="G45" s="8">
        <f>SUM(G41,G42,G43,G44)</f>
        <v>430000</v>
      </c>
      <c r="H45" s="8">
        <f>SUM(H41,H42,H43,H44)</f>
        <v>430000</v>
      </c>
      <c r="I45" s="8">
        <f>SUM(I41,I42,I43,I44)</f>
        <v>430000</v>
      </c>
      <c r="J45" s="8">
        <f>SUM(J41,J42,J43,J44)</f>
        <v>430000</v>
      </c>
      <c r="K45" s="4" t="s">
        <v>0</v>
      </c>
    </row>
    <row r="46" spans="3:11" ht="40.5" customHeight="1" x14ac:dyDescent="0.2">
      <c r="C46" s="14" t="s">
        <v>33</v>
      </c>
      <c r="D46" s="20" t="s">
        <v>34</v>
      </c>
      <c r="E46" s="20" t="s">
        <v>20</v>
      </c>
      <c r="F46" s="3" t="s">
        <v>11</v>
      </c>
      <c r="G46" s="11">
        <v>120000</v>
      </c>
      <c r="H46" s="11">
        <v>120000</v>
      </c>
      <c r="I46" s="11">
        <v>120000</v>
      </c>
      <c r="J46" s="11">
        <v>120000</v>
      </c>
      <c r="K46" s="3" t="s">
        <v>0</v>
      </c>
    </row>
    <row r="47" spans="3:11" ht="43.35" customHeight="1" x14ac:dyDescent="0.2">
      <c r="C47" s="15"/>
      <c r="D47" s="21"/>
      <c r="E47" s="21"/>
      <c r="F47" s="3" t="s">
        <v>12</v>
      </c>
      <c r="G47" s="3">
        <v>0</v>
      </c>
      <c r="H47" s="11">
        <v>0</v>
      </c>
      <c r="I47" s="11">
        <v>0</v>
      </c>
      <c r="J47" s="11">
        <v>0</v>
      </c>
      <c r="K47" s="3" t="s">
        <v>0</v>
      </c>
    </row>
    <row r="48" spans="3:11" ht="28.9" customHeight="1" x14ac:dyDescent="0.2">
      <c r="C48" s="15"/>
      <c r="D48" s="21"/>
      <c r="E48" s="21"/>
      <c r="F48" s="3" t="s">
        <v>13</v>
      </c>
      <c r="G48" s="3">
        <v>0</v>
      </c>
      <c r="H48" s="11">
        <v>0</v>
      </c>
      <c r="I48" s="11">
        <v>0</v>
      </c>
      <c r="J48" s="11">
        <v>0</v>
      </c>
      <c r="K48" s="3" t="s">
        <v>0</v>
      </c>
    </row>
    <row r="49" spans="3:11" ht="28.9" customHeight="1" x14ac:dyDescent="0.2">
      <c r="C49" s="15"/>
      <c r="D49" s="21"/>
      <c r="E49" s="21"/>
      <c r="F49" s="3" t="s">
        <v>14</v>
      </c>
      <c r="G49" s="3">
        <v>0</v>
      </c>
      <c r="H49" s="11">
        <v>0</v>
      </c>
      <c r="I49" s="11">
        <v>0</v>
      </c>
      <c r="J49" s="11">
        <v>0</v>
      </c>
      <c r="K49" s="3" t="s">
        <v>0</v>
      </c>
    </row>
    <row r="50" spans="3:11" ht="14.45" customHeight="1" x14ac:dyDescent="0.2">
      <c r="C50" s="16"/>
      <c r="D50" s="22"/>
      <c r="E50" s="22"/>
      <c r="F50" s="4" t="s">
        <v>15</v>
      </c>
      <c r="G50" s="8">
        <f>SUM(G46,G47,G48,G49)</f>
        <v>120000</v>
      </c>
      <c r="H50" s="8">
        <f>SUM(H46,H47,H48,H49)</f>
        <v>120000</v>
      </c>
      <c r="I50" s="8">
        <f>SUM(I46,I47,I48,I49)</f>
        <v>120000</v>
      </c>
      <c r="J50" s="8">
        <f>SUM(J46,J47,J48,J49)</f>
        <v>120000</v>
      </c>
      <c r="K50" s="4" t="s">
        <v>0</v>
      </c>
    </row>
    <row r="51" spans="3:11" ht="43.5" customHeight="1" x14ac:dyDescent="0.2">
      <c r="C51" s="14" t="s">
        <v>35</v>
      </c>
      <c r="D51" s="20" t="s">
        <v>36</v>
      </c>
      <c r="E51" s="20" t="s">
        <v>20</v>
      </c>
      <c r="F51" s="3" t="s">
        <v>11</v>
      </c>
      <c r="G51" s="11">
        <v>100000</v>
      </c>
      <c r="H51" s="11">
        <v>100000</v>
      </c>
      <c r="I51" s="11">
        <v>100000</v>
      </c>
      <c r="J51" s="11">
        <v>100000</v>
      </c>
      <c r="K51" s="3" t="s">
        <v>0</v>
      </c>
    </row>
    <row r="52" spans="3:11" ht="43.35" customHeight="1" x14ac:dyDescent="0.2">
      <c r="C52" s="15"/>
      <c r="D52" s="21"/>
      <c r="E52" s="21"/>
      <c r="F52" s="3" t="s">
        <v>12</v>
      </c>
      <c r="G52" s="3">
        <v>0</v>
      </c>
      <c r="H52" s="11">
        <v>0</v>
      </c>
      <c r="I52" s="11">
        <v>0</v>
      </c>
      <c r="J52" s="11">
        <v>0</v>
      </c>
      <c r="K52" s="3" t="s">
        <v>0</v>
      </c>
    </row>
    <row r="53" spans="3:11" ht="28.9" customHeight="1" x14ac:dyDescent="0.2">
      <c r="C53" s="15"/>
      <c r="D53" s="21"/>
      <c r="E53" s="21"/>
      <c r="F53" s="3" t="s">
        <v>13</v>
      </c>
      <c r="G53" s="3">
        <v>0</v>
      </c>
      <c r="H53" s="11">
        <v>0</v>
      </c>
      <c r="I53" s="11">
        <v>0</v>
      </c>
      <c r="J53" s="11">
        <v>0</v>
      </c>
      <c r="K53" s="3" t="s">
        <v>0</v>
      </c>
    </row>
    <row r="54" spans="3:11" ht="28.9" customHeight="1" x14ac:dyDescent="0.2">
      <c r="C54" s="15"/>
      <c r="D54" s="21"/>
      <c r="E54" s="21"/>
      <c r="F54" s="3" t="s">
        <v>14</v>
      </c>
      <c r="G54" s="3">
        <v>0</v>
      </c>
      <c r="H54" s="11">
        <v>0</v>
      </c>
      <c r="I54" s="11">
        <v>0</v>
      </c>
      <c r="J54" s="11">
        <v>0</v>
      </c>
      <c r="K54" s="3" t="s">
        <v>0</v>
      </c>
    </row>
    <row r="55" spans="3:11" ht="14.45" customHeight="1" x14ac:dyDescent="0.2">
      <c r="C55" s="16"/>
      <c r="D55" s="22"/>
      <c r="E55" s="22"/>
      <c r="F55" s="4" t="s">
        <v>15</v>
      </c>
      <c r="G55" s="8">
        <f>SUM(G51,G52,G53,G54)</f>
        <v>100000</v>
      </c>
      <c r="H55" s="8">
        <f>SUM(H51,H52,H53,H54)</f>
        <v>100000</v>
      </c>
      <c r="I55" s="8">
        <f>SUM(I51,I52,I53,I54)</f>
        <v>100000</v>
      </c>
      <c r="J55" s="8">
        <f>SUM(J51,J52,J53,J54)</f>
        <v>100000</v>
      </c>
      <c r="K55" s="4" t="s">
        <v>0</v>
      </c>
    </row>
    <row r="56" spans="3:11" ht="43.35" customHeight="1" x14ac:dyDescent="0.2">
      <c r="C56" s="14" t="s">
        <v>37</v>
      </c>
      <c r="D56" s="20" t="s">
        <v>38</v>
      </c>
      <c r="E56" s="20" t="s">
        <v>20</v>
      </c>
      <c r="F56" s="3" t="s">
        <v>11</v>
      </c>
      <c r="G56" s="11">
        <v>100000</v>
      </c>
      <c r="H56" s="11">
        <v>100000</v>
      </c>
      <c r="I56" s="11">
        <v>100000</v>
      </c>
      <c r="J56" s="11">
        <v>100000</v>
      </c>
      <c r="K56" s="3" t="s">
        <v>0</v>
      </c>
    </row>
    <row r="57" spans="3:11" ht="43.35" customHeight="1" x14ac:dyDescent="0.2">
      <c r="C57" s="15"/>
      <c r="D57" s="21"/>
      <c r="E57" s="21"/>
      <c r="F57" s="3" t="s">
        <v>12</v>
      </c>
      <c r="G57" s="3">
        <v>0</v>
      </c>
      <c r="H57" s="11">
        <v>0</v>
      </c>
      <c r="I57" s="11">
        <v>0</v>
      </c>
      <c r="J57" s="11">
        <v>0</v>
      </c>
      <c r="K57" s="3" t="s">
        <v>0</v>
      </c>
    </row>
    <row r="58" spans="3:11" ht="28.9" customHeight="1" x14ac:dyDescent="0.2">
      <c r="C58" s="15"/>
      <c r="D58" s="21"/>
      <c r="E58" s="21"/>
      <c r="F58" s="3" t="s">
        <v>13</v>
      </c>
      <c r="G58" s="3">
        <v>0</v>
      </c>
      <c r="H58" s="11">
        <v>0</v>
      </c>
      <c r="I58" s="11">
        <v>0</v>
      </c>
      <c r="J58" s="11">
        <v>0</v>
      </c>
      <c r="K58" s="3" t="s">
        <v>0</v>
      </c>
    </row>
    <row r="59" spans="3:11" ht="28.9" customHeight="1" x14ac:dyDescent="0.2">
      <c r="C59" s="15"/>
      <c r="D59" s="21"/>
      <c r="E59" s="21"/>
      <c r="F59" s="3" t="s">
        <v>14</v>
      </c>
      <c r="G59" s="3">
        <v>0</v>
      </c>
      <c r="H59" s="11">
        <v>0</v>
      </c>
      <c r="I59" s="11">
        <v>0</v>
      </c>
      <c r="J59" s="11">
        <v>0</v>
      </c>
      <c r="K59" s="3" t="s">
        <v>0</v>
      </c>
    </row>
    <row r="60" spans="3:11" ht="14.45" customHeight="1" x14ac:dyDescent="0.2">
      <c r="C60" s="16"/>
      <c r="D60" s="22"/>
      <c r="E60" s="22"/>
      <c r="F60" s="4" t="s">
        <v>15</v>
      </c>
      <c r="G60" s="8">
        <f>SUM(G56,G57,G58,G59)</f>
        <v>100000</v>
      </c>
      <c r="H60" s="8">
        <f>SUM(H56,H57,H58,H59)</f>
        <v>100000</v>
      </c>
      <c r="I60" s="8">
        <f>SUM(I56,I57,I58,I59)</f>
        <v>100000</v>
      </c>
      <c r="J60" s="8">
        <f>SUM(J56,J57,J58,J59)</f>
        <v>100000</v>
      </c>
      <c r="K60" s="4" t="s">
        <v>0</v>
      </c>
    </row>
    <row r="61" spans="3:11" ht="43.35" customHeight="1" x14ac:dyDescent="0.2">
      <c r="C61" s="14" t="s">
        <v>39</v>
      </c>
      <c r="D61" s="20" t="s">
        <v>40</v>
      </c>
      <c r="E61" s="17" t="s">
        <v>20</v>
      </c>
      <c r="F61" s="3" t="s">
        <v>11</v>
      </c>
      <c r="G61" s="11">
        <v>100000</v>
      </c>
      <c r="H61" s="11">
        <v>100000</v>
      </c>
      <c r="I61" s="11">
        <v>100000</v>
      </c>
      <c r="J61" s="11">
        <v>100000</v>
      </c>
      <c r="K61" s="3" t="s">
        <v>0</v>
      </c>
    </row>
    <row r="62" spans="3:11" ht="43.35" customHeight="1" x14ac:dyDescent="0.2">
      <c r="C62" s="15"/>
      <c r="D62" s="21"/>
      <c r="E62" s="18"/>
      <c r="F62" s="3" t="s">
        <v>12</v>
      </c>
      <c r="G62" s="3">
        <v>0</v>
      </c>
      <c r="H62" s="11">
        <v>0</v>
      </c>
      <c r="I62" s="11">
        <v>0</v>
      </c>
      <c r="J62" s="11">
        <v>0</v>
      </c>
      <c r="K62" s="3" t="s">
        <v>0</v>
      </c>
    </row>
    <row r="63" spans="3:11" ht="28.9" customHeight="1" x14ac:dyDescent="0.2">
      <c r="C63" s="15"/>
      <c r="D63" s="21"/>
      <c r="E63" s="18"/>
      <c r="F63" s="3" t="s">
        <v>13</v>
      </c>
      <c r="G63" s="3">
        <v>0</v>
      </c>
      <c r="H63" s="11">
        <v>0</v>
      </c>
      <c r="I63" s="11">
        <v>0</v>
      </c>
      <c r="J63" s="11">
        <v>0</v>
      </c>
      <c r="K63" s="3" t="s">
        <v>0</v>
      </c>
    </row>
    <row r="64" spans="3:11" ht="28.9" customHeight="1" x14ac:dyDescent="0.2">
      <c r="C64" s="15"/>
      <c r="D64" s="21"/>
      <c r="E64" s="18"/>
      <c r="F64" s="3" t="s">
        <v>14</v>
      </c>
      <c r="G64" s="3">
        <v>0</v>
      </c>
      <c r="H64" s="11">
        <v>0</v>
      </c>
      <c r="I64" s="11">
        <v>0</v>
      </c>
      <c r="J64" s="11">
        <v>0</v>
      </c>
      <c r="K64" s="3" t="s">
        <v>0</v>
      </c>
    </row>
    <row r="65" spans="3:11" ht="14.45" customHeight="1" x14ac:dyDescent="0.2">
      <c r="C65" s="16"/>
      <c r="D65" s="22"/>
      <c r="E65" s="19"/>
      <c r="F65" s="4" t="s">
        <v>15</v>
      </c>
      <c r="G65" s="8">
        <f>SUM(G61,G62,G63,G64)</f>
        <v>100000</v>
      </c>
      <c r="H65" s="8">
        <f>SUM(H61,H62,H63,H64)</f>
        <v>100000</v>
      </c>
      <c r="I65" s="8">
        <f>SUM(I61,I62,I63,I64)</f>
        <v>100000</v>
      </c>
      <c r="J65" s="8">
        <f>SUM(J61,J62,J63,J64)</f>
        <v>100000</v>
      </c>
      <c r="K65" s="4" t="s">
        <v>0</v>
      </c>
    </row>
    <row r="66" spans="3:11" ht="45" customHeight="1" x14ac:dyDescent="0.2">
      <c r="C66" s="14" t="s">
        <v>41</v>
      </c>
      <c r="D66" s="20" t="s">
        <v>42</v>
      </c>
      <c r="E66" s="20" t="s">
        <v>20</v>
      </c>
      <c r="F66" s="3" t="s">
        <v>11</v>
      </c>
      <c r="G66" s="11">
        <v>100000</v>
      </c>
      <c r="H66" s="11">
        <v>100000</v>
      </c>
      <c r="I66" s="11">
        <v>100000</v>
      </c>
      <c r="J66" s="11">
        <v>100000</v>
      </c>
      <c r="K66" s="3" t="s">
        <v>0</v>
      </c>
    </row>
    <row r="67" spans="3:11" ht="43.35" customHeight="1" x14ac:dyDescent="0.2">
      <c r="C67" s="15"/>
      <c r="D67" s="21"/>
      <c r="E67" s="21"/>
      <c r="F67" s="3" t="s">
        <v>12</v>
      </c>
      <c r="G67" s="3">
        <v>0</v>
      </c>
      <c r="H67" s="11">
        <v>0</v>
      </c>
      <c r="I67" s="11">
        <v>0</v>
      </c>
      <c r="J67" s="11">
        <v>0</v>
      </c>
      <c r="K67" s="3" t="s">
        <v>0</v>
      </c>
    </row>
    <row r="68" spans="3:11" ht="28.9" customHeight="1" x14ac:dyDescent="0.2">
      <c r="C68" s="15"/>
      <c r="D68" s="21"/>
      <c r="E68" s="21"/>
      <c r="F68" s="3" t="s">
        <v>13</v>
      </c>
      <c r="G68" s="3">
        <v>0</v>
      </c>
      <c r="H68" s="11">
        <v>0</v>
      </c>
      <c r="I68" s="11">
        <v>0</v>
      </c>
      <c r="J68" s="11">
        <v>0</v>
      </c>
      <c r="K68" s="3" t="s">
        <v>0</v>
      </c>
    </row>
    <row r="69" spans="3:11" ht="28.9" customHeight="1" x14ac:dyDescent="0.2">
      <c r="C69" s="15"/>
      <c r="D69" s="21"/>
      <c r="E69" s="21"/>
      <c r="F69" s="3" t="s">
        <v>14</v>
      </c>
      <c r="G69" s="3">
        <v>0</v>
      </c>
      <c r="H69" s="11">
        <v>0</v>
      </c>
      <c r="I69" s="11">
        <v>0</v>
      </c>
      <c r="J69" s="11">
        <v>0</v>
      </c>
      <c r="K69" s="3" t="s">
        <v>0</v>
      </c>
    </row>
    <row r="70" spans="3:11" ht="14.45" customHeight="1" x14ac:dyDescent="0.2">
      <c r="C70" s="16"/>
      <c r="D70" s="22"/>
      <c r="E70" s="22"/>
      <c r="F70" s="4" t="s">
        <v>15</v>
      </c>
      <c r="G70" s="8">
        <f>SUM(G66,G67,G68,G69)</f>
        <v>100000</v>
      </c>
      <c r="H70" s="8">
        <f>SUM(H66,H67,H68,H69)</f>
        <v>100000</v>
      </c>
      <c r="I70" s="8">
        <f>SUM(I66,I67,I68,I69)</f>
        <v>100000</v>
      </c>
      <c r="J70" s="8">
        <f>SUM(J66,J67,J68,J69)</f>
        <v>100000</v>
      </c>
      <c r="K70" s="4" t="s">
        <v>0</v>
      </c>
    </row>
    <row r="71" spans="3:11" ht="43.5" customHeight="1" x14ac:dyDescent="0.2">
      <c r="C71" s="14" t="s">
        <v>43</v>
      </c>
      <c r="D71" s="20" t="s">
        <v>44</v>
      </c>
      <c r="E71" s="20" t="s">
        <v>45</v>
      </c>
      <c r="F71" s="3" t="s">
        <v>11</v>
      </c>
      <c r="G71" s="11">
        <f>SUM(G76,G81,G86)</f>
        <v>366500</v>
      </c>
      <c r="H71" s="11">
        <f t="shared" ref="H71:J74" si="4">SUM(H76,H81,H86)</f>
        <v>366500</v>
      </c>
      <c r="I71" s="11">
        <f t="shared" si="4"/>
        <v>366500</v>
      </c>
      <c r="J71" s="11">
        <f t="shared" si="4"/>
        <v>366500</v>
      </c>
      <c r="K71" s="3" t="s">
        <v>0</v>
      </c>
    </row>
    <row r="72" spans="3:11" ht="43.35" customHeight="1" x14ac:dyDescent="0.2">
      <c r="C72" s="15"/>
      <c r="D72" s="21"/>
      <c r="E72" s="21"/>
      <c r="F72" s="3" t="s">
        <v>12</v>
      </c>
      <c r="G72" s="11">
        <f>SUM(G77,G82,G87)</f>
        <v>0</v>
      </c>
      <c r="H72" s="11">
        <f t="shared" si="4"/>
        <v>0</v>
      </c>
      <c r="I72" s="11">
        <f t="shared" si="4"/>
        <v>0</v>
      </c>
      <c r="J72" s="11">
        <f t="shared" si="4"/>
        <v>0</v>
      </c>
      <c r="K72" s="3" t="s">
        <v>0</v>
      </c>
    </row>
    <row r="73" spans="3:11" ht="28.9" customHeight="1" x14ac:dyDescent="0.2">
      <c r="C73" s="15"/>
      <c r="D73" s="21"/>
      <c r="E73" s="21"/>
      <c r="F73" s="3" t="s">
        <v>13</v>
      </c>
      <c r="G73" s="11">
        <f>SUM(G78,G83,G88)</f>
        <v>0</v>
      </c>
      <c r="H73" s="11">
        <f t="shared" si="4"/>
        <v>0</v>
      </c>
      <c r="I73" s="11">
        <f t="shared" si="4"/>
        <v>0</v>
      </c>
      <c r="J73" s="11">
        <f t="shared" si="4"/>
        <v>0</v>
      </c>
      <c r="K73" s="3" t="s">
        <v>0</v>
      </c>
    </row>
    <row r="74" spans="3:11" ht="28.9" customHeight="1" x14ac:dyDescent="0.2">
      <c r="C74" s="15"/>
      <c r="D74" s="21"/>
      <c r="E74" s="21"/>
      <c r="F74" s="3" t="s">
        <v>14</v>
      </c>
      <c r="G74" s="11">
        <f>SUM(G79,G84,G89)</f>
        <v>0</v>
      </c>
      <c r="H74" s="11">
        <f t="shared" si="4"/>
        <v>0</v>
      </c>
      <c r="I74" s="11">
        <f t="shared" si="4"/>
        <v>0</v>
      </c>
      <c r="J74" s="11">
        <f t="shared" si="4"/>
        <v>0</v>
      </c>
      <c r="K74" s="3" t="s">
        <v>0</v>
      </c>
    </row>
    <row r="75" spans="3:11" ht="14.45" customHeight="1" x14ac:dyDescent="0.2">
      <c r="C75" s="16"/>
      <c r="D75" s="22"/>
      <c r="E75" s="22"/>
      <c r="F75" s="4" t="s">
        <v>15</v>
      </c>
      <c r="G75" s="8">
        <f>SUM(G71,G72,G73,G74)</f>
        <v>366500</v>
      </c>
      <c r="H75" s="8">
        <f>SUM(H71,H72,H73,H74)</f>
        <v>366500</v>
      </c>
      <c r="I75" s="8">
        <f>SUM(I71,I72,I73,I74)</f>
        <v>366500</v>
      </c>
      <c r="J75" s="8">
        <f>SUM(J71,J72,J73,J74)</f>
        <v>366500</v>
      </c>
      <c r="K75" s="4" t="s">
        <v>0</v>
      </c>
    </row>
    <row r="76" spans="3:11" ht="47.25" customHeight="1" x14ac:dyDescent="0.2">
      <c r="C76" s="14" t="s">
        <v>46</v>
      </c>
      <c r="D76" s="20" t="s">
        <v>47</v>
      </c>
      <c r="E76" s="20" t="s">
        <v>45</v>
      </c>
      <c r="F76" s="3" t="s">
        <v>11</v>
      </c>
      <c r="G76" s="11">
        <v>34000</v>
      </c>
      <c r="H76" s="11">
        <v>34000</v>
      </c>
      <c r="I76" s="11">
        <v>34000</v>
      </c>
      <c r="J76" s="11">
        <v>34000</v>
      </c>
      <c r="K76" s="3" t="s">
        <v>0</v>
      </c>
    </row>
    <row r="77" spans="3:11" ht="43.35" customHeight="1" x14ac:dyDescent="0.2">
      <c r="C77" s="15"/>
      <c r="D77" s="21"/>
      <c r="E77" s="21"/>
      <c r="F77" s="3" t="s">
        <v>12</v>
      </c>
      <c r="G77" s="3">
        <v>0</v>
      </c>
      <c r="H77" s="11">
        <v>0</v>
      </c>
      <c r="I77" s="11">
        <v>0</v>
      </c>
      <c r="J77" s="11">
        <v>0</v>
      </c>
      <c r="K77" s="3" t="s">
        <v>0</v>
      </c>
    </row>
    <row r="78" spans="3:11" ht="28.9" customHeight="1" x14ac:dyDescent="0.2">
      <c r="C78" s="15"/>
      <c r="D78" s="21"/>
      <c r="E78" s="21"/>
      <c r="F78" s="3" t="s">
        <v>13</v>
      </c>
      <c r="G78" s="3">
        <v>0</v>
      </c>
      <c r="H78" s="11">
        <v>0</v>
      </c>
      <c r="I78" s="11">
        <v>0</v>
      </c>
      <c r="J78" s="11">
        <v>0</v>
      </c>
      <c r="K78" s="3" t="s">
        <v>0</v>
      </c>
    </row>
    <row r="79" spans="3:11" ht="28.9" customHeight="1" x14ac:dyDescent="0.2">
      <c r="C79" s="15"/>
      <c r="D79" s="21"/>
      <c r="E79" s="21"/>
      <c r="F79" s="3" t="s">
        <v>14</v>
      </c>
      <c r="G79" s="3">
        <v>0</v>
      </c>
      <c r="H79" s="11">
        <v>0</v>
      </c>
      <c r="I79" s="11">
        <v>0</v>
      </c>
      <c r="J79" s="11">
        <v>0</v>
      </c>
      <c r="K79" s="3" t="s">
        <v>0</v>
      </c>
    </row>
    <row r="80" spans="3:11" ht="14.45" customHeight="1" x14ac:dyDescent="0.2">
      <c r="C80" s="16"/>
      <c r="D80" s="22"/>
      <c r="E80" s="22"/>
      <c r="F80" s="4" t="s">
        <v>15</v>
      </c>
      <c r="G80" s="8">
        <f>SUM(G76,G77,G78,G79)</f>
        <v>34000</v>
      </c>
      <c r="H80" s="8">
        <f>SUM(H76,H77,H78,H79)</f>
        <v>34000</v>
      </c>
      <c r="I80" s="8">
        <f>SUM(I76,I77,I78,I79)</f>
        <v>34000</v>
      </c>
      <c r="J80" s="8">
        <f>SUM(J76,J77,J78,J79)</f>
        <v>34000</v>
      </c>
      <c r="K80" s="4" t="s">
        <v>0</v>
      </c>
    </row>
    <row r="81" spans="3:11" ht="41.25" customHeight="1" x14ac:dyDescent="0.2">
      <c r="C81" s="14" t="s">
        <v>48</v>
      </c>
      <c r="D81" s="20" t="s">
        <v>49</v>
      </c>
      <c r="E81" s="20" t="s">
        <v>45</v>
      </c>
      <c r="F81" s="3" t="s">
        <v>11</v>
      </c>
      <c r="G81" s="11">
        <v>149000</v>
      </c>
      <c r="H81" s="11">
        <v>149000</v>
      </c>
      <c r="I81" s="11">
        <v>149000</v>
      </c>
      <c r="J81" s="11">
        <v>149000</v>
      </c>
      <c r="K81" s="3" t="s">
        <v>0</v>
      </c>
    </row>
    <row r="82" spans="3:11" ht="43.35" customHeight="1" x14ac:dyDescent="0.2">
      <c r="C82" s="15"/>
      <c r="D82" s="21"/>
      <c r="E82" s="21"/>
      <c r="F82" s="3" t="s">
        <v>12</v>
      </c>
      <c r="G82" s="3">
        <v>0</v>
      </c>
      <c r="H82" s="11">
        <v>0</v>
      </c>
      <c r="I82" s="11">
        <v>0</v>
      </c>
      <c r="J82" s="11">
        <v>0</v>
      </c>
      <c r="K82" s="3" t="s">
        <v>0</v>
      </c>
    </row>
    <row r="83" spans="3:11" ht="28.9" customHeight="1" x14ac:dyDescent="0.2">
      <c r="C83" s="15"/>
      <c r="D83" s="21"/>
      <c r="E83" s="21"/>
      <c r="F83" s="3" t="s">
        <v>13</v>
      </c>
      <c r="G83" s="3">
        <v>0</v>
      </c>
      <c r="H83" s="11">
        <v>0</v>
      </c>
      <c r="I83" s="11">
        <v>0</v>
      </c>
      <c r="J83" s="11">
        <v>0</v>
      </c>
      <c r="K83" s="3" t="s">
        <v>0</v>
      </c>
    </row>
    <row r="84" spans="3:11" ht="28.9" customHeight="1" x14ac:dyDescent="0.2">
      <c r="C84" s="15"/>
      <c r="D84" s="21"/>
      <c r="E84" s="21"/>
      <c r="F84" s="3" t="s">
        <v>14</v>
      </c>
      <c r="G84" s="3">
        <v>0</v>
      </c>
      <c r="H84" s="11">
        <v>0</v>
      </c>
      <c r="I84" s="11">
        <v>0</v>
      </c>
      <c r="J84" s="11">
        <v>0</v>
      </c>
      <c r="K84" s="3" t="s">
        <v>0</v>
      </c>
    </row>
    <row r="85" spans="3:11" ht="14.45" customHeight="1" x14ac:dyDescent="0.2">
      <c r="C85" s="16"/>
      <c r="D85" s="22"/>
      <c r="E85" s="22"/>
      <c r="F85" s="4" t="s">
        <v>15</v>
      </c>
      <c r="G85" s="8">
        <f>SUM(G81,G82,G83,G84)</f>
        <v>149000</v>
      </c>
      <c r="H85" s="8">
        <f>SUM(H81,H82,H83,H84)</f>
        <v>149000</v>
      </c>
      <c r="I85" s="8">
        <f>SUM(I81,I82,I83,I84)</f>
        <v>149000</v>
      </c>
      <c r="J85" s="8">
        <f>SUM(J81,J82,J83,J84)</f>
        <v>149000</v>
      </c>
      <c r="K85" s="4" t="s">
        <v>0</v>
      </c>
    </row>
    <row r="86" spans="3:11" ht="78.75" customHeight="1" x14ac:dyDescent="0.2">
      <c r="C86" s="14" t="s">
        <v>50</v>
      </c>
      <c r="D86" s="31" t="s">
        <v>114</v>
      </c>
      <c r="E86" s="20" t="s">
        <v>45</v>
      </c>
      <c r="F86" s="3" t="s">
        <v>11</v>
      </c>
      <c r="G86" s="11">
        <v>183500</v>
      </c>
      <c r="H86" s="11">
        <v>183500</v>
      </c>
      <c r="I86" s="11">
        <v>183500</v>
      </c>
      <c r="J86" s="11">
        <v>183500</v>
      </c>
      <c r="K86" s="3" t="s">
        <v>0</v>
      </c>
    </row>
    <row r="87" spans="3:11" ht="51" customHeight="1" x14ac:dyDescent="0.2">
      <c r="C87" s="15"/>
      <c r="D87" s="21"/>
      <c r="E87" s="21"/>
      <c r="F87" s="3" t="s">
        <v>12</v>
      </c>
      <c r="G87" s="3">
        <v>0</v>
      </c>
      <c r="H87" s="11">
        <v>0</v>
      </c>
      <c r="I87" s="11">
        <v>0</v>
      </c>
      <c r="J87" s="11">
        <v>0</v>
      </c>
      <c r="K87" s="3" t="s">
        <v>0</v>
      </c>
    </row>
    <row r="88" spans="3:11" ht="35.25" customHeight="1" x14ac:dyDescent="0.2">
      <c r="C88" s="15"/>
      <c r="D88" s="21"/>
      <c r="E88" s="21"/>
      <c r="F88" s="3" t="s">
        <v>13</v>
      </c>
      <c r="G88" s="3">
        <v>0</v>
      </c>
      <c r="H88" s="11">
        <v>0</v>
      </c>
      <c r="I88" s="11">
        <v>0</v>
      </c>
      <c r="J88" s="11">
        <v>0</v>
      </c>
      <c r="K88" s="3" t="s">
        <v>0</v>
      </c>
    </row>
    <row r="89" spans="3:11" ht="38.25" customHeight="1" x14ac:dyDescent="0.2">
      <c r="C89" s="15"/>
      <c r="D89" s="21"/>
      <c r="E89" s="21"/>
      <c r="F89" s="3" t="s">
        <v>14</v>
      </c>
      <c r="G89" s="3">
        <v>0</v>
      </c>
      <c r="H89" s="11">
        <v>0</v>
      </c>
      <c r="I89" s="11">
        <v>0</v>
      </c>
      <c r="J89" s="11">
        <v>0</v>
      </c>
      <c r="K89" s="3" t="s">
        <v>0</v>
      </c>
    </row>
    <row r="90" spans="3:11" ht="14.45" customHeight="1" x14ac:dyDescent="0.2">
      <c r="C90" s="16"/>
      <c r="D90" s="22"/>
      <c r="E90" s="22"/>
      <c r="F90" s="4" t="s">
        <v>15</v>
      </c>
      <c r="G90" s="8">
        <f>SUM(G86,G87,G88,G89)</f>
        <v>183500</v>
      </c>
      <c r="H90" s="8">
        <f>SUM(H86,H87,H88,H89)</f>
        <v>183500</v>
      </c>
      <c r="I90" s="8">
        <f>SUM(I86,I87,I88,I89)</f>
        <v>183500</v>
      </c>
      <c r="J90" s="8">
        <f>SUM(J86,J87,J88,J89)</f>
        <v>183500</v>
      </c>
      <c r="K90" s="4" t="s">
        <v>0</v>
      </c>
    </row>
    <row r="91" spans="3:11" ht="54.75" customHeight="1" x14ac:dyDescent="0.2">
      <c r="C91" s="29" t="s">
        <v>51</v>
      </c>
      <c r="D91" s="26" t="s">
        <v>52</v>
      </c>
      <c r="E91" s="26" t="s">
        <v>20</v>
      </c>
      <c r="F91" s="7" t="s">
        <v>11</v>
      </c>
      <c r="G91" s="8">
        <f>G96</f>
        <v>33017601.600000001</v>
      </c>
      <c r="H91" s="8">
        <f t="shared" ref="H91:J94" si="5">H96</f>
        <v>33017601.600000001</v>
      </c>
      <c r="I91" s="8">
        <f t="shared" si="5"/>
        <v>33017601.600000001</v>
      </c>
      <c r="J91" s="8">
        <f t="shared" si="5"/>
        <v>33017601.600000001</v>
      </c>
      <c r="K91" s="7" t="s">
        <v>0</v>
      </c>
    </row>
    <row r="92" spans="3:11" ht="43.35" customHeight="1" x14ac:dyDescent="0.2">
      <c r="C92" s="29"/>
      <c r="D92" s="26"/>
      <c r="E92" s="26"/>
      <c r="F92" s="7" t="s">
        <v>12</v>
      </c>
      <c r="G92" s="8">
        <f>G97</f>
        <v>0</v>
      </c>
      <c r="H92" s="8">
        <f t="shared" si="5"/>
        <v>0</v>
      </c>
      <c r="I92" s="8">
        <f t="shared" si="5"/>
        <v>0</v>
      </c>
      <c r="J92" s="8">
        <f t="shared" si="5"/>
        <v>0</v>
      </c>
      <c r="K92" s="7" t="s">
        <v>0</v>
      </c>
    </row>
    <row r="93" spans="3:11" ht="28.9" customHeight="1" x14ac:dyDescent="0.2">
      <c r="C93" s="29"/>
      <c r="D93" s="26"/>
      <c r="E93" s="26"/>
      <c r="F93" s="7" t="s">
        <v>13</v>
      </c>
      <c r="G93" s="8">
        <f>G98</f>
        <v>0</v>
      </c>
      <c r="H93" s="8">
        <f t="shared" si="5"/>
        <v>0</v>
      </c>
      <c r="I93" s="8">
        <f t="shared" si="5"/>
        <v>0</v>
      </c>
      <c r="J93" s="8">
        <f t="shared" si="5"/>
        <v>0</v>
      </c>
      <c r="K93" s="7" t="s">
        <v>0</v>
      </c>
    </row>
    <row r="94" spans="3:11" ht="28.9" customHeight="1" x14ac:dyDescent="0.2">
      <c r="C94" s="29"/>
      <c r="D94" s="26"/>
      <c r="E94" s="26"/>
      <c r="F94" s="7" t="s">
        <v>14</v>
      </c>
      <c r="G94" s="8">
        <f>G99</f>
        <v>0</v>
      </c>
      <c r="H94" s="8">
        <f t="shared" si="5"/>
        <v>0</v>
      </c>
      <c r="I94" s="8">
        <f t="shared" si="5"/>
        <v>0</v>
      </c>
      <c r="J94" s="8">
        <f t="shared" si="5"/>
        <v>0</v>
      </c>
      <c r="K94" s="7" t="s">
        <v>0</v>
      </c>
    </row>
    <row r="95" spans="3:11" ht="14.45" customHeight="1" x14ac:dyDescent="0.2">
      <c r="C95" s="29"/>
      <c r="D95" s="26"/>
      <c r="E95" s="26"/>
      <c r="F95" s="9" t="s">
        <v>15</v>
      </c>
      <c r="G95" s="8">
        <f>SUM(G91,G92,G93,G94)</f>
        <v>33017601.600000001</v>
      </c>
      <c r="H95" s="8">
        <f>SUM(H91,H92,H93,H94)</f>
        <v>33017601.600000001</v>
      </c>
      <c r="I95" s="8">
        <f>SUM(I91,I92,I93,I94)</f>
        <v>33017601.600000001</v>
      </c>
      <c r="J95" s="8">
        <f>SUM(J91,J92,J93,J94)</f>
        <v>33017601.600000001</v>
      </c>
      <c r="K95" s="9" t="s">
        <v>0</v>
      </c>
    </row>
    <row r="96" spans="3:11" ht="54.75" customHeight="1" x14ac:dyDescent="0.2">
      <c r="C96" s="14" t="s">
        <v>53</v>
      </c>
      <c r="D96" s="20" t="s">
        <v>52</v>
      </c>
      <c r="E96" s="20" t="s">
        <v>20</v>
      </c>
      <c r="F96" s="3" t="s">
        <v>11</v>
      </c>
      <c r="G96" s="11">
        <v>33017601.600000001</v>
      </c>
      <c r="H96" s="11">
        <v>33017601.600000001</v>
      </c>
      <c r="I96" s="11">
        <v>33017601.600000001</v>
      </c>
      <c r="J96" s="11">
        <v>33017601.600000001</v>
      </c>
      <c r="K96" s="3" t="s">
        <v>0</v>
      </c>
    </row>
    <row r="97" spans="3:11" ht="43.35" customHeight="1" x14ac:dyDescent="0.2">
      <c r="C97" s="15"/>
      <c r="D97" s="21"/>
      <c r="E97" s="21"/>
      <c r="F97" s="3" t="s">
        <v>12</v>
      </c>
      <c r="G97" s="3">
        <v>0</v>
      </c>
      <c r="H97" s="11">
        <v>0</v>
      </c>
      <c r="I97" s="11">
        <v>0</v>
      </c>
      <c r="J97" s="11">
        <v>0</v>
      </c>
      <c r="K97" s="3" t="s">
        <v>0</v>
      </c>
    </row>
    <row r="98" spans="3:11" ht="28.9" customHeight="1" x14ac:dyDescent="0.2">
      <c r="C98" s="15"/>
      <c r="D98" s="21"/>
      <c r="E98" s="21"/>
      <c r="F98" s="3" t="s">
        <v>13</v>
      </c>
      <c r="G98" s="3">
        <v>0</v>
      </c>
      <c r="H98" s="11">
        <v>0</v>
      </c>
      <c r="I98" s="11">
        <v>0</v>
      </c>
      <c r="J98" s="11">
        <v>0</v>
      </c>
      <c r="K98" s="3" t="s">
        <v>0</v>
      </c>
    </row>
    <row r="99" spans="3:11" ht="28.9" customHeight="1" x14ac:dyDescent="0.2">
      <c r="C99" s="15"/>
      <c r="D99" s="21"/>
      <c r="E99" s="21"/>
      <c r="F99" s="3" t="s">
        <v>14</v>
      </c>
      <c r="G99" s="3">
        <v>0</v>
      </c>
      <c r="H99" s="11">
        <v>0</v>
      </c>
      <c r="I99" s="11">
        <v>0</v>
      </c>
      <c r="J99" s="11">
        <v>0</v>
      </c>
      <c r="K99" s="3" t="s">
        <v>0</v>
      </c>
    </row>
    <row r="100" spans="3:11" ht="14.45" customHeight="1" x14ac:dyDescent="0.2">
      <c r="C100" s="16"/>
      <c r="D100" s="22"/>
      <c r="E100" s="22"/>
      <c r="F100" s="4" t="s">
        <v>15</v>
      </c>
      <c r="G100" s="8">
        <f>SUM(G96,G97,G98,G99)</f>
        <v>33017601.600000001</v>
      </c>
      <c r="H100" s="8">
        <f>SUM(H96,H97,H98,H99)</f>
        <v>33017601.600000001</v>
      </c>
      <c r="I100" s="8">
        <f>SUM(I96,I97,I98,I99)</f>
        <v>33017601.600000001</v>
      </c>
      <c r="J100" s="8">
        <f>SUM(J96,J97,J98,J99)</f>
        <v>33017601.600000001</v>
      </c>
      <c r="K100" s="4" t="s">
        <v>0</v>
      </c>
    </row>
    <row r="101" spans="3:11" ht="46.5" customHeight="1" x14ac:dyDescent="0.2">
      <c r="C101" s="14" t="s">
        <v>54</v>
      </c>
      <c r="D101" s="20" t="s">
        <v>55</v>
      </c>
      <c r="E101" s="20" t="s">
        <v>56</v>
      </c>
      <c r="F101" s="3" t="s">
        <v>11</v>
      </c>
      <c r="G101" s="11">
        <f>SUM(G106,G111,G116,G121,G126)</f>
        <v>4284323</v>
      </c>
      <c r="H101" s="11">
        <f t="shared" ref="H101:J104" si="6">SUM(H106,H111,H116,H121,H126)</f>
        <v>4084500</v>
      </c>
      <c r="I101" s="11">
        <f t="shared" si="6"/>
        <v>4084500</v>
      </c>
      <c r="J101" s="11">
        <f t="shared" si="6"/>
        <v>4084500</v>
      </c>
      <c r="K101" s="3" t="s">
        <v>0</v>
      </c>
    </row>
    <row r="102" spans="3:11" ht="43.35" customHeight="1" x14ac:dyDescent="0.2">
      <c r="C102" s="15"/>
      <c r="D102" s="21"/>
      <c r="E102" s="21"/>
      <c r="F102" s="3" t="s">
        <v>12</v>
      </c>
      <c r="G102" s="11">
        <f>SUM(G107,G112,G117,G122,G127)</f>
        <v>0</v>
      </c>
      <c r="H102" s="11">
        <f t="shared" si="6"/>
        <v>0</v>
      </c>
      <c r="I102" s="11">
        <f t="shared" si="6"/>
        <v>0</v>
      </c>
      <c r="J102" s="11">
        <f t="shared" si="6"/>
        <v>0</v>
      </c>
      <c r="K102" s="3" t="s">
        <v>0</v>
      </c>
    </row>
    <row r="103" spans="3:11" ht="28.9" customHeight="1" x14ac:dyDescent="0.2">
      <c r="C103" s="15"/>
      <c r="D103" s="21"/>
      <c r="E103" s="21"/>
      <c r="F103" s="3" t="s">
        <v>13</v>
      </c>
      <c r="G103" s="11">
        <f>SUM(G108,G113,G118,G123,G128)</f>
        <v>0</v>
      </c>
      <c r="H103" s="11">
        <f t="shared" si="6"/>
        <v>0</v>
      </c>
      <c r="I103" s="11">
        <f t="shared" si="6"/>
        <v>0</v>
      </c>
      <c r="J103" s="11">
        <f t="shared" si="6"/>
        <v>0</v>
      </c>
      <c r="K103" s="3" t="s">
        <v>0</v>
      </c>
    </row>
    <row r="104" spans="3:11" ht="28.9" customHeight="1" x14ac:dyDescent="0.2">
      <c r="C104" s="15"/>
      <c r="D104" s="21"/>
      <c r="E104" s="21"/>
      <c r="F104" s="3" t="s">
        <v>14</v>
      </c>
      <c r="G104" s="11">
        <f>SUM(G109,G114,G119,G124,G129)</f>
        <v>0</v>
      </c>
      <c r="H104" s="11">
        <f t="shared" si="6"/>
        <v>0</v>
      </c>
      <c r="I104" s="11">
        <f t="shared" si="6"/>
        <v>0</v>
      </c>
      <c r="J104" s="11">
        <f t="shared" si="6"/>
        <v>0</v>
      </c>
      <c r="K104" s="3" t="s">
        <v>0</v>
      </c>
    </row>
    <row r="105" spans="3:11" ht="14.45" customHeight="1" x14ac:dyDescent="0.2">
      <c r="C105" s="16"/>
      <c r="D105" s="22"/>
      <c r="E105" s="22"/>
      <c r="F105" s="4" t="s">
        <v>15</v>
      </c>
      <c r="G105" s="8">
        <f>SUM(G101,G102,G103,G104)</f>
        <v>4284323</v>
      </c>
      <c r="H105" s="8">
        <f>SUM(H101,H102,H103,H104)</f>
        <v>4084500</v>
      </c>
      <c r="I105" s="8">
        <f>SUM(I101,I102,I103,I104)</f>
        <v>4084500</v>
      </c>
      <c r="J105" s="8">
        <f>SUM(J101,J102,J103,J104)</f>
        <v>4084500</v>
      </c>
      <c r="K105" s="4" t="s">
        <v>0</v>
      </c>
    </row>
    <row r="106" spans="3:11" ht="68.25" customHeight="1" x14ac:dyDescent="0.2">
      <c r="C106" s="14" t="s">
        <v>57</v>
      </c>
      <c r="D106" s="30" t="s">
        <v>157</v>
      </c>
      <c r="E106" s="20" t="s">
        <v>20</v>
      </c>
      <c r="F106" s="3" t="s">
        <v>11</v>
      </c>
      <c r="G106" s="11">
        <v>2534323</v>
      </c>
      <c r="H106" s="11">
        <v>2334500</v>
      </c>
      <c r="I106" s="11">
        <v>2334500</v>
      </c>
      <c r="J106" s="11">
        <v>2334500</v>
      </c>
      <c r="K106" s="3" t="s">
        <v>0</v>
      </c>
    </row>
    <row r="107" spans="3:11" ht="53.25" customHeight="1" x14ac:dyDescent="0.2">
      <c r="C107" s="15"/>
      <c r="D107" s="30"/>
      <c r="E107" s="21"/>
      <c r="F107" s="3" t="s">
        <v>12</v>
      </c>
      <c r="G107" s="3">
        <v>0</v>
      </c>
      <c r="H107" s="11">
        <v>0</v>
      </c>
      <c r="I107" s="11">
        <v>0</v>
      </c>
      <c r="J107" s="11">
        <v>0</v>
      </c>
      <c r="K107" s="3" t="s">
        <v>0</v>
      </c>
    </row>
    <row r="108" spans="3:11" ht="39.75" customHeight="1" x14ac:dyDescent="0.2">
      <c r="C108" s="15"/>
      <c r="D108" s="30"/>
      <c r="E108" s="21"/>
      <c r="F108" s="3" t="s">
        <v>13</v>
      </c>
      <c r="G108" s="3">
        <v>0</v>
      </c>
      <c r="H108" s="11">
        <v>0</v>
      </c>
      <c r="I108" s="11">
        <v>0</v>
      </c>
      <c r="J108" s="11">
        <v>0</v>
      </c>
      <c r="K108" s="3" t="s">
        <v>0</v>
      </c>
    </row>
    <row r="109" spans="3:11" ht="42" customHeight="1" x14ac:dyDescent="0.2">
      <c r="C109" s="15"/>
      <c r="D109" s="30"/>
      <c r="E109" s="21"/>
      <c r="F109" s="3" t="s">
        <v>14</v>
      </c>
      <c r="G109" s="3">
        <v>0</v>
      </c>
      <c r="H109" s="11">
        <v>0</v>
      </c>
      <c r="I109" s="11">
        <v>0</v>
      </c>
      <c r="J109" s="11">
        <v>0</v>
      </c>
      <c r="K109" s="3" t="s">
        <v>0</v>
      </c>
    </row>
    <row r="110" spans="3:11" ht="14.45" customHeight="1" x14ac:dyDescent="0.2">
      <c r="C110" s="16"/>
      <c r="D110" s="30"/>
      <c r="E110" s="22"/>
      <c r="F110" s="4" t="s">
        <v>15</v>
      </c>
      <c r="G110" s="8">
        <f>SUM(G106,G107,G108,G109)</f>
        <v>2534323</v>
      </c>
      <c r="H110" s="8">
        <f>SUM(H106,H107,H108,H109)</f>
        <v>2334500</v>
      </c>
      <c r="I110" s="8">
        <f>SUM(I106,I107,I108,I109)</f>
        <v>2334500</v>
      </c>
      <c r="J110" s="8">
        <f>SUM(J106,J107,J108,J109)</f>
        <v>2334500</v>
      </c>
      <c r="K110" s="4" t="s">
        <v>0</v>
      </c>
    </row>
    <row r="111" spans="3:11" ht="43.5" customHeight="1" x14ac:dyDescent="0.2">
      <c r="C111" s="14" t="s">
        <v>58</v>
      </c>
      <c r="D111" s="28" t="s">
        <v>59</v>
      </c>
      <c r="E111" s="20" t="s">
        <v>20</v>
      </c>
      <c r="F111" s="3" t="s">
        <v>11</v>
      </c>
      <c r="G111" s="11">
        <v>500000</v>
      </c>
      <c r="H111" s="11">
        <v>500000</v>
      </c>
      <c r="I111" s="11">
        <v>500000</v>
      </c>
      <c r="J111" s="11">
        <v>500000</v>
      </c>
      <c r="K111" s="3" t="s">
        <v>0</v>
      </c>
    </row>
    <row r="112" spans="3:11" ht="43.35" customHeight="1" x14ac:dyDescent="0.2">
      <c r="C112" s="15"/>
      <c r="D112" s="28"/>
      <c r="E112" s="21"/>
      <c r="F112" s="3" t="s">
        <v>12</v>
      </c>
      <c r="G112" s="3">
        <v>0</v>
      </c>
      <c r="H112" s="11">
        <v>0</v>
      </c>
      <c r="I112" s="11">
        <v>0</v>
      </c>
      <c r="J112" s="11">
        <v>0</v>
      </c>
      <c r="K112" s="3" t="s">
        <v>0</v>
      </c>
    </row>
    <row r="113" spans="3:13" ht="28.9" customHeight="1" x14ac:dyDescent="0.2">
      <c r="C113" s="15"/>
      <c r="D113" s="28"/>
      <c r="E113" s="21"/>
      <c r="F113" s="3" t="s">
        <v>13</v>
      </c>
      <c r="G113" s="3">
        <v>0</v>
      </c>
      <c r="H113" s="11">
        <v>0</v>
      </c>
      <c r="I113" s="11">
        <v>0</v>
      </c>
      <c r="J113" s="11">
        <v>0</v>
      </c>
      <c r="K113" s="3" t="s">
        <v>0</v>
      </c>
    </row>
    <row r="114" spans="3:13" ht="28.9" customHeight="1" x14ac:dyDescent="0.2">
      <c r="C114" s="15"/>
      <c r="D114" s="28"/>
      <c r="E114" s="21"/>
      <c r="F114" s="3" t="s">
        <v>14</v>
      </c>
      <c r="G114" s="3">
        <v>0</v>
      </c>
      <c r="H114" s="11">
        <v>0</v>
      </c>
      <c r="I114" s="11">
        <v>0</v>
      </c>
      <c r="J114" s="11">
        <v>0</v>
      </c>
      <c r="K114" s="3" t="s">
        <v>0</v>
      </c>
    </row>
    <row r="115" spans="3:13" ht="14.45" customHeight="1" x14ac:dyDescent="0.2">
      <c r="C115" s="16"/>
      <c r="D115" s="28"/>
      <c r="E115" s="22"/>
      <c r="F115" s="4" t="s">
        <v>15</v>
      </c>
      <c r="G115" s="8">
        <f>SUM(G111,G112,G113,G114)</f>
        <v>500000</v>
      </c>
      <c r="H115" s="8">
        <f>SUM(H111,H112,H113,H114)</f>
        <v>500000</v>
      </c>
      <c r="I115" s="8">
        <f>SUM(I111,I112,I113,I114)</f>
        <v>500000</v>
      </c>
      <c r="J115" s="8">
        <f>SUM(J111,J112,J113,J114)</f>
        <v>500000</v>
      </c>
      <c r="K115" s="4" t="s">
        <v>0</v>
      </c>
    </row>
    <row r="116" spans="3:13" ht="60" customHeight="1" x14ac:dyDescent="0.2">
      <c r="C116" s="14" t="s">
        <v>60</v>
      </c>
      <c r="D116" s="30" t="s">
        <v>118</v>
      </c>
      <c r="E116" s="20" t="s">
        <v>20</v>
      </c>
      <c r="F116" s="3" t="s">
        <v>11</v>
      </c>
      <c r="G116" s="11">
        <v>850000</v>
      </c>
      <c r="H116" s="11">
        <v>850000</v>
      </c>
      <c r="I116" s="11">
        <v>850000</v>
      </c>
      <c r="J116" s="11">
        <v>850000</v>
      </c>
      <c r="K116" s="3" t="s">
        <v>0</v>
      </c>
    </row>
    <row r="117" spans="3:13" ht="64.5" customHeight="1" x14ac:dyDescent="0.2">
      <c r="C117" s="15"/>
      <c r="D117" s="30"/>
      <c r="E117" s="21"/>
      <c r="F117" s="3" t="s">
        <v>12</v>
      </c>
      <c r="G117" s="3">
        <v>0</v>
      </c>
      <c r="H117" s="11">
        <v>0</v>
      </c>
      <c r="I117" s="11">
        <v>0</v>
      </c>
      <c r="J117" s="11">
        <v>0</v>
      </c>
      <c r="K117" s="3" t="s">
        <v>0</v>
      </c>
    </row>
    <row r="118" spans="3:13" ht="28.9" customHeight="1" x14ac:dyDescent="0.2">
      <c r="C118" s="15"/>
      <c r="D118" s="30"/>
      <c r="E118" s="21"/>
      <c r="F118" s="3" t="s">
        <v>13</v>
      </c>
      <c r="G118" s="3">
        <v>0</v>
      </c>
      <c r="H118" s="11">
        <v>0</v>
      </c>
      <c r="I118" s="11">
        <v>0</v>
      </c>
      <c r="J118" s="11">
        <v>0</v>
      </c>
      <c r="K118" s="3" t="s">
        <v>0</v>
      </c>
    </row>
    <row r="119" spans="3:13" ht="28.9" customHeight="1" x14ac:dyDescent="0.2">
      <c r="C119" s="15"/>
      <c r="D119" s="30"/>
      <c r="E119" s="21"/>
      <c r="F119" s="3" t="s">
        <v>14</v>
      </c>
      <c r="G119" s="3">
        <v>0</v>
      </c>
      <c r="H119" s="11">
        <v>0</v>
      </c>
      <c r="I119" s="11">
        <v>0</v>
      </c>
      <c r="J119" s="11">
        <v>0</v>
      </c>
      <c r="K119" s="3" t="s">
        <v>0</v>
      </c>
    </row>
    <row r="120" spans="3:13" ht="14.45" customHeight="1" x14ac:dyDescent="0.2">
      <c r="C120" s="16"/>
      <c r="D120" s="30"/>
      <c r="E120" s="22"/>
      <c r="F120" s="4" t="s">
        <v>15</v>
      </c>
      <c r="G120" s="8">
        <f>SUM(G116,G117,G118,G119)</f>
        <v>850000</v>
      </c>
      <c r="H120" s="8">
        <f>SUM(H116,H117,H118,H119)</f>
        <v>850000</v>
      </c>
      <c r="I120" s="8">
        <f>SUM(I116,I117,I118,I119)</f>
        <v>850000</v>
      </c>
      <c r="J120" s="8">
        <f>SUM(J116,J117,J118,J119)</f>
        <v>850000</v>
      </c>
      <c r="K120" s="4" t="s">
        <v>0</v>
      </c>
    </row>
    <row r="121" spans="3:13" ht="50.25" customHeight="1" x14ac:dyDescent="0.2">
      <c r="C121" s="14" t="s">
        <v>61</v>
      </c>
      <c r="D121" s="28" t="s">
        <v>62</v>
      </c>
      <c r="E121" s="20" t="s">
        <v>20</v>
      </c>
      <c r="F121" s="3" t="s">
        <v>11</v>
      </c>
      <c r="G121" s="11">
        <v>300000</v>
      </c>
      <c r="H121" s="11">
        <v>300000</v>
      </c>
      <c r="I121" s="11">
        <v>300000</v>
      </c>
      <c r="J121" s="11">
        <v>300000</v>
      </c>
      <c r="K121" s="3" t="s">
        <v>0</v>
      </c>
    </row>
    <row r="122" spans="3:13" ht="43.35" customHeight="1" x14ac:dyDescent="0.2">
      <c r="C122" s="15"/>
      <c r="D122" s="28"/>
      <c r="E122" s="21"/>
      <c r="F122" s="3" t="s">
        <v>12</v>
      </c>
      <c r="G122" s="3">
        <v>0</v>
      </c>
      <c r="H122" s="11">
        <v>0</v>
      </c>
      <c r="I122" s="11">
        <v>0</v>
      </c>
      <c r="J122" s="11">
        <v>0</v>
      </c>
      <c r="K122" s="3" t="s">
        <v>0</v>
      </c>
    </row>
    <row r="123" spans="3:13" ht="28.9" customHeight="1" x14ac:dyDescent="0.2">
      <c r="C123" s="15"/>
      <c r="D123" s="28"/>
      <c r="E123" s="21"/>
      <c r="F123" s="3" t="s">
        <v>13</v>
      </c>
      <c r="G123" s="3">
        <v>0</v>
      </c>
      <c r="H123" s="11">
        <v>0</v>
      </c>
      <c r="I123" s="11">
        <v>0</v>
      </c>
      <c r="J123" s="11">
        <v>0</v>
      </c>
      <c r="K123" s="3" t="s">
        <v>0</v>
      </c>
    </row>
    <row r="124" spans="3:13" ht="28.9" customHeight="1" x14ac:dyDescent="0.2">
      <c r="C124" s="15"/>
      <c r="D124" s="28"/>
      <c r="E124" s="21"/>
      <c r="F124" s="3" t="s">
        <v>14</v>
      </c>
      <c r="G124" s="3">
        <v>0</v>
      </c>
      <c r="H124" s="11">
        <v>0</v>
      </c>
      <c r="I124" s="11">
        <v>0</v>
      </c>
      <c r="J124" s="11">
        <v>0</v>
      </c>
      <c r="K124" s="3" t="s">
        <v>0</v>
      </c>
    </row>
    <row r="125" spans="3:13" ht="14.45" customHeight="1" x14ac:dyDescent="0.2">
      <c r="C125" s="16"/>
      <c r="D125" s="28"/>
      <c r="E125" s="22"/>
      <c r="F125" s="4" t="s">
        <v>15</v>
      </c>
      <c r="G125" s="8">
        <f>SUM(G121,G122,G123,G124)</f>
        <v>300000</v>
      </c>
      <c r="H125" s="8">
        <f>SUM(H121,H122,H123,H124)</f>
        <v>300000</v>
      </c>
      <c r="I125" s="8">
        <f>SUM(I121,I122,I123,I124)</f>
        <v>300000</v>
      </c>
      <c r="J125" s="8">
        <f>SUM(J121,J122,J123,J124)</f>
        <v>300000</v>
      </c>
      <c r="K125" s="4" t="s">
        <v>0</v>
      </c>
    </row>
    <row r="126" spans="3:13" ht="42.75" customHeight="1" x14ac:dyDescent="0.2">
      <c r="C126" s="14" t="s">
        <v>63</v>
      </c>
      <c r="D126" s="28" t="s">
        <v>64</v>
      </c>
      <c r="E126" s="20" t="s">
        <v>65</v>
      </c>
      <c r="F126" s="3" t="s">
        <v>11</v>
      </c>
      <c r="G126" s="11">
        <v>100000</v>
      </c>
      <c r="H126" s="11">
        <v>100000</v>
      </c>
      <c r="I126" s="11">
        <v>100000</v>
      </c>
      <c r="J126" s="11">
        <v>100000</v>
      </c>
      <c r="K126" s="3" t="s">
        <v>0</v>
      </c>
      <c r="L126" s="2"/>
      <c r="M126" s="2"/>
    </row>
    <row r="127" spans="3:13" ht="43.35" customHeight="1" x14ac:dyDescent="0.2">
      <c r="C127" s="15"/>
      <c r="D127" s="28"/>
      <c r="E127" s="21"/>
      <c r="F127" s="3" t="s">
        <v>12</v>
      </c>
      <c r="G127" s="3">
        <v>0</v>
      </c>
      <c r="H127" s="11">
        <v>0</v>
      </c>
      <c r="I127" s="11">
        <v>0</v>
      </c>
      <c r="J127" s="11">
        <v>0</v>
      </c>
      <c r="K127" s="3" t="s">
        <v>0</v>
      </c>
      <c r="L127" s="2"/>
      <c r="M127" s="2"/>
    </row>
    <row r="128" spans="3:13" ht="28.9" customHeight="1" x14ac:dyDescent="0.2">
      <c r="C128" s="15"/>
      <c r="D128" s="28"/>
      <c r="E128" s="21"/>
      <c r="F128" s="3" t="s">
        <v>13</v>
      </c>
      <c r="G128" s="3">
        <v>0</v>
      </c>
      <c r="H128" s="11">
        <v>0</v>
      </c>
      <c r="I128" s="11">
        <v>0</v>
      </c>
      <c r="J128" s="11">
        <v>0</v>
      </c>
      <c r="K128" s="3" t="s">
        <v>0</v>
      </c>
      <c r="L128" s="2"/>
      <c r="M128" s="2"/>
    </row>
    <row r="129" spans="3:13" ht="28.9" customHeight="1" x14ac:dyDescent="0.2">
      <c r="C129" s="15"/>
      <c r="D129" s="28"/>
      <c r="E129" s="21"/>
      <c r="F129" s="3" t="s">
        <v>14</v>
      </c>
      <c r="G129" s="3">
        <v>0</v>
      </c>
      <c r="H129" s="11">
        <v>0</v>
      </c>
      <c r="I129" s="11">
        <v>0</v>
      </c>
      <c r="J129" s="11">
        <v>0</v>
      </c>
      <c r="K129" s="3" t="s">
        <v>0</v>
      </c>
      <c r="L129" s="2"/>
      <c r="M129" s="2"/>
    </row>
    <row r="130" spans="3:13" ht="14.45" customHeight="1" x14ac:dyDescent="0.2">
      <c r="C130" s="16"/>
      <c r="D130" s="28"/>
      <c r="E130" s="22"/>
      <c r="F130" s="4" t="s">
        <v>15</v>
      </c>
      <c r="G130" s="8">
        <f>SUM(G126,G127,G128,G129)</f>
        <v>100000</v>
      </c>
      <c r="H130" s="8">
        <f>SUM(H126,H127,H128,H129)</f>
        <v>100000</v>
      </c>
      <c r="I130" s="8">
        <f>SUM(I126,I127,I128,I129)</f>
        <v>100000</v>
      </c>
      <c r="J130" s="8">
        <f>SUM(J126,J127,J128,J129)</f>
        <v>100000</v>
      </c>
      <c r="K130" s="4" t="s">
        <v>0</v>
      </c>
      <c r="L130" s="2"/>
      <c r="M130" s="2"/>
    </row>
    <row r="131" spans="3:13" ht="45.75" customHeight="1" x14ac:dyDescent="0.2">
      <c r="C131" s="14" t="s">
        <v>66</v>
      </c>
      <c r="D131" s="20" t="s">
        <v>67</v>
      </c>
      <c r="E131" s="20" t="s">
        <v>20</v>
      </c>
      <c r="F131" s="7" t="s">
        <v>11</v>
      </c>
      <c r="G131" s="8">
        <f>G136</f>
        <v>2275500</v>
      </c>
      <c r="H131" s="8">
        <f t="shared" ref="H131:J134" si="7">H136</f>
        <v>2275500</v>
      </c>
      <c r="I131" s="8">
        <f t="shared" si="7"/>
        <v>2275500</v>
      </c>
      <c r="J131" s="8">
        <f t="shared" si="7"/>
        <v>2275500</v>
      </c>
      <c r="K131" s="3" t="s">
        <v>0</v>
      </c>
    </row>
    <row r="132" spans="3:13" ht="43.35" customHeight="1" x14ac:dyDescent="0.2">
      <c r="C132" s="15"/>
      <c r="D132" s="21"/>
      <c r="E132" s="21"/>
      <c r="F132" s="3" t="s">
        <v>12</v>
      </c>
      <c r="G132" s="8">
        <f>G137</f>
        <v>0</v>
      </c>
      <c r="H132" s="8">
        <f t="shared" si="7"/>
        <v>0</v>
      </c>
      <c r="I132" s="8">
        <f t="shared" si="7"/>
        <v>0</v>
      </c>
      <c r="J132" s="8">
        <f t="shared" si="7"/>
        <v>0</v>
      </c>
      <c r="K132" s="3" t="s">
        <v>0</v>
      </c>
    </row>
    <row r="133" spans="3:13" ht="28.9" customHeight="1" x14ac:dyDescent="0.2">
      <c r="C133" s="15"/>
      <c r="D133" s="21"/>
      <c r="E133" s="21"/>
      <c r="F133" s="3" t="s">
        <v>13</v>
      </c>
      <c r="G133" s="8">
        <f>G138</f>
        <v>0</v>
      </c>
      <c r="H133" s="8">
        <f t="shared" si="7"/>
        <v>0</v>
      </c>
      <c r="I133" s="8">
        <f t="shared" si="7"/>
        <v>0</v>
      </c>
      <c r="J133" s="8">
        <f t="shared" si="7"/>
        <v>0</v>
      </c>
      <c r="K133" s="3" t="s">
        <v>0</v>
      </c>
    </row>
    <row r="134" spans="3:13" ht="28.9" customHeight="1" x14ac:dyDescent="0.2">
      <c r="C134" s="15"/>
      <c r="D134" s="21"/>
      <c r="E134" s="21"/>
      <c r="F134" s="3" t="s">
        <v>14</v>
      </c>
      <c r="G134" s="8">
        <f>G139</f>
        <v>0</v>
      </c>
      <c r="H134" s="8">
        <f t="shared" si="7"/>
        <v>0</v>
      </c>
      <c r="I134" s="8">
        <f t="shared" si="7"/>
        <v>0</v>
      </c>
      <c r="J134" s="8">
        <f t="shared" si="7"/>
        <v>0</v>
      </c>
      <c r="K134" s="3" t="s">
        <v>0</v>
      </c>
    </row>
    <row r="135" spans="3:13" ht="14.45" customHeight="1" x14ac:dyDescent="0.2">
      <c r="C135" s="16"/>
      <c r="D135" s="22"/>
      <c r="E135" s="22"/>
      <c r="F135" s="4" t="s">
        <v>15</v>
      </c>
      <c r="G135" s="8">
        <f>SUM(G131,G132,G133,G134)</f>
        <v>2275500</v>
      </c>
      <c r="H135" s="8">
        <f>SUM(H131,H132,H133,H134)</f>
        <v>2275500</v>
      </c>
      <c r="I135" s="8">
        <f>SUM(I131,I132,I133,I134)</f>
        <v>2275500</v>
      </c>
      <c r="J135" s="8">
        <f>SUM(J131,J132,J133,J134)</f>
        <v>2275500</v>
      </c>
      <c r="K135" s="4" t="s">
        <v>0</v>
      </c>
    </row>
    <row r="136" spans="3:13" ht="49.5" customHeight="1" x14ac:dyDescent="0.2">
      <c r="C136" s="14" t="s">
        <v>68</v>
      </c>
      <c r="D136" s="20" t="s">
        <v>69</v>
      </c>
      <c r="E136" s="20" t="s">
        <v>20</v>
      </c>
      <c r="F136" s="7" t="s">
        <v>11</v>
      </c>
      <c r="G136" s="8">
        <v>2275500</v>
      </c>
      <c r="H136" s="8">
        <v>2275500</v>
      </c>
      <c r="I136" s="8">
        <v>2275500</v>
      </c>
      <c r="J136" s="8">
        <v>2275500</v>
      </c>
      <c r="K136" s="3" t="s">
        <v>0</v>
      </c>
    </row>
    <row r="137" spans="3:13" ht="43.35" customHeight="1" x14ac:dyDescent="0.2">
      <c r="C137" s="15"/>
      <c r="D137" s="21"/>
      <c r="E137" s="21"/>
      <c r="F137" s="3" t="s">
        <v>12</v>
      </c>
      <c r="G137" s="3">
        <v>0</v>
      </c>
      <c r="H137" s="11">
        <v>0</v>
      </c>
      <c r="I137" s="11">
        <v>0</v>
      </c>
      <c r="J137" s="11">
        <v>0</v>
      </c>
      <c r="K137" s="3" t="s">
        <v>0</v>
      </c>
    </row>
    <row r="138" spans="3:13" ht="28.9" customHeight="1" x14ac:dyDescent="0.2">
      <c r="C138" s="15"/>
      <c r="D138" s="21"/>
      <c r="E138" s="21"/>
      <c r="F138" s="3" t="s">
        <v>13</v>
      </c>
      <c r="G138" s="11">
        <v>0</v>
      </c>
      <c r="H138" s="11">
        <v>0</v>
      </c>
      <c r="I138" s="11">
        <v>0</v>
      </c>
      <c r="J138" s="11">
        <v>0</v>
      </c>
      <c r="K138" s="3" t="s">
        <v>0</v>
      </c>
    </row>
    <row r="139" spans="3:13" ht="28.9" customHeight="1" x14ac:dyDescent="0.2">
      <c r="C139" s="15"/>
      <c r="D139" s="21"/>
      <c r="E139" s="21"/>
      <c r="F139" s="3" t="s">
        <v>14</v>
      </c>
      <c r="G139" s="3">
        <v>0</v>
      </c>
      <c r="H139" s="11">
        <v>0</v>
      </c>
      <c r="I139" s="11">
        <v>0</v>
      </c>
      <c r="J139" s="11">
        <v>0</v>
      </c>
      <c r="K139" s="3" t="s">
        <v>0</v>
      </c>
    </row>
    <row r="140" spans="3:13" ht="14.45" customHeight="1" x14ac:dyDescent="0.2">
      <c r="C140" s="16"/>
      <c r="D140" s="22"/>
      <c r="E140" s="22"/>
      <c r="F140" s="4" t="s">
        <v>15</v>
      </c>
      <c r="G140" s="8">
        <f>SUM(G136,G137,G138,G139)</f>
        <v>2275500</v>
      </c>
      <c r="H140" s="8">
        <f>SUM(H136,H137,H138,H139)</f>
        <v>2275500</v>
      </c>
      <c r="I140" s="8">
        <f>SUM(I136,I137,I138,I139)</f>
        <v>2275500</v>
      </c>
      <c r="J140" s="8">
        <f>SUM(J136,J137,J138,J139)</f>
        <v>2275500</v>
      </c>
      <c r="K140" s="4" t="s">
        <v>0</v>
      </c>
    </row>
    <row r="141" spans="3:13" ht="49.5" customHeight="1" x14ac:dyDescent="0.2">
      <c r="C141" s="14" t="s">
        <v>70</v>
      </c>
      <c r="D141" s="20" t="s">
        <v>71</v>
      </c>
      <c r="E141" s="20" t="s">
        <v>20</v>
      </c>
      <c r="F141" s="7" t="s">
        <v>11</v>
      </c>
      <c r="G141" s="8">
        <f t="shared" ref="G141:H144" si="8">SUM(G146,G151)</f>
        <v>299835400</v>
      </c>
      <c r="H141" s="8">
        <f t="shared" si="8"/>
        <v>299835400</v>
      </c>
      <c r="I141" s="8">
        <f t="shared" ref="I141:J144" si="9">SUM(I146,I151)</f>
        <v>299835400</v>
      </c>
      <c r="J141" s="8">
        <f t="shared" si="9"/>
        <v>299835400</v>
      </c>
      <c r="K141" s="10" t="s">
        <v>143</v>
      </c>
    </row>
    <row r="142" spans="3:13" ht="43.35" customHeight="1" x14ac:dyDescent="0.2">
      <c r="C142" s="15"/>
      <c r="D142" s="21"/>
      <c r="E142" s="21"/>
      <c r="F142" s="3" t="s">
        <v>12</v>
      </c>
      <c r="G142" s="8">
        <f t="shared" si="8"/>
        <v>0</v>
      </c>
      <c r="H142" s="8">
        <f t="shared" si="8"/>
        <v>0</v>
      </c>
      <c r="I142" s="8">
        <f t="shared" si="9"/>
        <v>0</v>
      </c>
      <c r="J142" s="8">
        <f t="shared" si="9"/>
        <v>0</v>
      </c>
      <c r="K142" s="3" t="s">
        <v>0</v>
      </c>
    </row>
    <row r="143" spans="3:13" ht="28.9" customHeight="1" x14ac:dyDescent="0.2">
      <c r="C143" s="15"/>
      <c r="D143" s="21"/>
      <c r="E143" s="21"/>
      <c r="F143" s="3" t="s">
        <v>13</v>
      </c>
      <c r="G143" s="8">
        <f t="shared" si="8"/>
        <v>0</v>
      </c>
      <c r="H143" s="8">
        <f t="shared" si="8"/>
        <v>0</v>
      </c>
      <c r="I143" s="8">
        <f t="shared" si="9"/>
        <v>0</v>
      </c>
      <c r="J143" s="8">
        <f t="shared" si="9"/>
        <v>0</v>
      </c>
      <c r="K143" s="3" t="s">
        <v>0</v>
      </c>
    </row>
    <row r="144" spans="3:13" ht="28.9" customHeight="1" x14ac:dyDescent="0.2">
      <c r="C144" s="15"/>
      <c r="D144" s="21"/>
      <c r="E144" s="21"/>
      <c r="F144" s="3" t="s">
        <v>14</v>
      </c>
      <c r="G144" s="8">
        <f t="shared" si="8"/>
        <v>0</v>
      </c>
      <c r="H144" s="8">
        <f t="shared" si="8"/>
        <v>0</v>
      </c>
      <c r="I144" s="8">
        <f t="shared" si="9"/>
        <v>0</v>
      </c>
      <c r="J144" s="8">
        <f t="shared" si="9"/>
        <v>0</v>
      </c>
      <c r="K144" s="3" t="s">
        <v>0</v>
      </c>
    </row>
    <row r="145" spans="3:11" ht="14.45" customHeight="1" x14ac:dyDescent="0.2">
      <c r="C145" s="16"/>
      <c r="D145" s="22"/>
      <c r="E145" s="22"/>
      <c r="F145" s="4" t="s">
        <v>15</v>
      </c>
      <c r="G145" s="8">
        <f>SUM(G141,G142,G143,G144)</f>
        <v>299835400</v>
      </c>
      <c r="H145" s="8">
        <f>SUM(H141,H142,H143,H144)</f>
        <v>299835400</v>
      </c>
      <c r="I145" s="8">
        <f>SUM(I141,I142,I143,I144)</f>
        <v>299835400</v>
      </c>
      <c r="J145" s="8">
        <f>SUM(J141,J142,J143,J144)</f>
        <v>299835400</v>
      </c>
      <c r="K145" s="4" t="s">
        <v>0</v>
      </c>
    </row>
    <row r="146" spans="3:11" ht="43.35" customHeight="1" x14ac:dyDescent="0.2">
      <c r="C146" s="29" t="s">
        <v>72</v>
      </c>
      <c r="D146" s="26" t="s">
        <v>73</v>
      </c>
      <c r="E146" s="26" t="s">
        <v>20</v>
      </c>
      <c r="F146" s="7" t="s">
        <v>11</v>
      </c>
      <c r="G146" s="8">
        <v>6510000</v>
      </c>
      <c r="H146" s="8">
        <v>6510000</v>
      </c>
      <c r="I146" s="8">
        <v>6510000</v>
      </c>
      <c r="J146" s="8">
        <v>6510000</v>
      </c>
      <c r="K146" s="7" t="s">
        <v>0</v>
      </c>
    </row>
    <row r="147" spans="3:11" ht="43.35" customHeight="1" x14ac:dyDescent="0.2">
      <c r="C147" s="29"/>
      <c r="D147" s="26"/>
      <c r="E147" s="26"/>
      <c r="F147" s="7" t="s">
        <v>12</v>
      </c>
      <c r="G147" s="7">
        <v>0</v>
      </c>
      <c r="H147" s="8">
        <v>0</v>
      </c>
      <c r="I147" s="8">
        <v>0</v>
      </c>
      <c r="J147" s="8">
        <v>0</v>
      </c>
      <c r="K147" s="7" t="s">
        <v>0</v>
      </c>
    </row>
    <row r="148" spans="3:11" ht="28.9" customHeight="1" x14ac:dyDescent="0.2">
      <c r="C148" s="29"/>
      <c r="D148" s="26"/>
      <c r="E148" s="26"/>
      <c r="F148" s="7" t="s">
        <v>13</v>
      </c>
      <c r="G148" s="7">
        <v>0</v>
      </c>
      <c r="H148" s="8">
        <v>0</v>
      </c>
      <c r="I148" s="8">
        <v>0</v>
      </c>
      <c r="J148" s="8">
        <v>0</v>
      </c>
      <c r="K148" s="7" t="s">
        <v>0</v>
      </c>
    </row>
    <row r="149" spans="3:11" ht="28.9" customHeight="1" x14ac:dyDescent="0.2">
      <c r="C149" s="29"/>
      <c r="D149" s="26"/>
      <c r="E149" s="26"/>
      <c r="F149" s="7" t="s">
        <v>14</v>
      </c>
      <c r="G149" s="7">
        <v>0</v>
      </c>
      <c r="H149" s="8">
        <v>0</v>
      </c>
      <c r="I149" s="8">
        <v>0</v>
      </c>
      <c r="J149" s="8">
        <v>0</v>
      </c>
      <c r="K149" s="7" t="s">
        <v>0</v>
      </c>
    </row>
    <row r="150" spans="3:11" ht="14.45" customHeight="1" x14ac:dyDescent="0.2">
      <c r="C150" s="29"/>
      <c r="D150" s="26"/>
      <c r="E150" s="26"/>
      <c r="F150" s="9" t="s">
        <v>15</v>
      </c>
      <c r="G150" s="8">
        <f>SUM(G146,G147,G148,G149)</f>
        <v>6510000</v>
      </c>
      <c r="H150" s="8">
        <f>SUM(H146,H147,H148,H149)</f>
        <v>6510000</v>
      </c>
      <c r="I150" s="8">
        <f>SUM(I146,I147,I148,I149)</f>
        <v>6510000</v>
      </c>
      <c r="J150" s="8">
        <f>SUM(J146,J147,J148,J149)</f>
        <v>6510000</v>
      </c>
      <c r="K150" s="9" t="s">
        <v>0</v>
      </c>
    </row>
    <row r="151" spans="3:11" ht="44.25" customHeight="1" x14ac:dyDescent="0.2">
      <c r="C151" s="14" t="s">
        <v>74</v>
      </c>
      <c r="D151" s="20" t="s">
        <v>75</v>
      </c>
      <c r="E151" s="20" t="s">
        <v>20</v>
      </c>
      <c r="F151" s="3" t="s">
        <v>11</v>
      </c>
      <c r="G151" s="11">
        <v>293325400</v>
      </c>
      <c r="H151" s="11">
        <v>293325400</v>
      </c>
      <c r="I151" s="11">
        <v>293325400</v>
      </c>
      <c r="J151" s="11">
        <v>293325400</v>
      </c>
      <c r="K151" s="3" t="s">
        <v>0</v>
      </c>
    </row>
    <row r="152" spans="3:11" ht="43.35" customHeight="1" x14ac:dyDescent="0.2">
      <c r="C152" s="15"/>
      <c r="D152" s="21"/>
      <c r="E152" s="21"/>
      <c r="F152" s="3" t="s">
        <v>12</v>
      </c>
      <c r="G152" s="3">
        <v>0</v>
      </c>
      <c r="H152" s="11">
        <v>0</v>
      </c>
      <c r="I152" s="11">
        <v>0</v>
      </c>
      <c r="J152" s="11">
        <v>0</v>
      </c>
      <c r="K152" s="3" t="s">
        <v>0</v>
      </c>
    </row>
    <row r="153" spans="3:11" ht="28.9" customHeight="1" x14ac:dyDescent="0.2">
      <c r="C153" s="15"/>
      <c r="D153" s="21"/>
      <c r="E153" s="21"/>
      <c r="F153" s="3" t="s">
        <v>13</v>
      </c>
      <c r="G153" s="3">
        <v>0</v>
      </c>
      <c r="H153" s="11">
        <v>0</v>
      </c>
      <c r="I153" s="11">
        <v>0</v>
      </c>
      <c r="J153" s="11">
        <v>0</v>
      </c>
      <c r="K153" s="3" t="s">
        <v>0</v>
      </c>
    </row>
    <row r="154" spans="3:11" ht="28.9" customHeight="1" x14ac:dyDescent="0.2">
      <c r="C154" s="15"/>
      <c r="D154" s="21"/>
      <c r="E154" s="21"/>
      <c r="F154" s="3" t="s">
        <v>14</v>
      </c>
      <c r="G154" s="3">
        <v>0</v>
      </c>
      <c r="H154" s="11">
        <v>0</v>
      </c>
      <c r="I154" s="11">
        <v>0</v>
      </c>
      <c r="J154" s="11">
        <v>0</v>
      </c>
      <c r="K154" s="3" t="s">
        <v>0</v>
      </c>
    </row>
    <row r="155" spans="3:11" ht="14.45" customHeight="1" x14ac:dyDescent="0.2">
      <c r="C155" s="16"/>
      <c r="D155" s="22"/>
      <c r="E155" s="22"/>
      <c r="F155" s="4" t="s">
        <v>15</v>
      </c>
      <c r="G155" s="8">
        <f>SUM(G151,G152,G153,G154)</f>
        <v>293325400</v>
      </c>
      <c r="H155" s="8">
        <f>SUM(H151,H152,H153,H154)</f>
        <v>293325400</v>
      </c>
      <c r="I155" s="8">
        <f>SUM(I151,I152,I153,I154)</f>
        <v>293325400</v>
      </c>
      <c r="J155" s="8">
        <f>SUM(J151,J152,J153,J154)</f>
        <v>293325400</v>
      </c>
      <c r="K155" s="4" t="s">
        <v>0</v>
      </c>
    </row>
    <row r="156" spans="3:11" ht="42.75" customHeight="1" x14ac:dyDescent="0.2">
      <c r="C156" s="14" t="s">
        <v>76</v>
      </c>
      <c r="D156" s="20" t="s">
        <v>77</v>
      </c>
      <c r="E156" s="20" t="s">
        <v>20</v>
      </c>
      <c r="F156" s="3" t="s">
        <v>11</v>
      </c>
      <c r="G156" s="11">
        <f>SUM(G161,G171)</f>
        <v>68810116</v>
      </c>
      <c r="H156" s="11">
        <f t="shared" ref="H156:J157" si="10">SUM(H161,H171)</f>
        <v>68488879</v>
      </c>
      <c r="I156" s="11">
        <f t="shared" si="10"/>
        <v>41566488</v>
      </c>
      <c r="J156" s="11">
        <f t="shared" si="10"/>
        <v>41566488</v>
      </c>
      <c r="K156" s="6">
        <v>9</v>
      </c>
    </row>
    <row r="157" spans="3:11" ht="43.35" customHeight="1" x14ac:dyDescent="0.2">
      <c r="C157" s="15"/>
      <c r="D157" s="21"/>
      <c r="E157" s="21"/>
      <c r="F157" s="3" t="s">
        <v>12</v>
      </c>
      <c r="G157" s="11">
        <f>SUM(G162,G172)</f>
        <v>0</v>
      </c>
      <c r="H157" s="11">
        <f t="shared" si="10"/>
        <v>0</v>
      </c>
      <c r="I157" s="11">
        <f t="shared" si="10"/>
        <v>0</v>
      </c>
      <c r="J157" s="11">
        <f t="shared" si="10"/>
        <v>0</v>
      </c>
      <c r="K157" s="3" t="s">
        <v>0</v>
      </c>
    </row>
    <row r="158" spans="3:11" ht="28.9" customHeight="1" x14ac:dyDescent="0.2">
      <c r="C158" s="15"/>
      <c r="D158" s="21"/>
      <c r="E158" s="21"/>
      <c r="F158" s="3" t="s">
        <v>13</v>
      </c>
      <c r="G158" s="11">
        <f>SUM(G163,G173)</f>
        <v>0</v>
      </c>
      <c r="H158" s="11">
        <f t="shared" ref="H158:J159" si="11">SUM(H163,H173)</f>
        <v>0</v>
      </c>
      <c r="I158" s="11">
        <f t="shared" si="11"/>
        <v>0</v>
      </c>
      <c r="J158" s="11">
        <f t="shared" si="11"/>
        <v>0</v>
      </c>
      <c r="K158" s="3" t="s">
        <v>0</v>
      </c>
    </row>
    <row r="159" spans="3:11" ht="28.9" customHeight="1" x14ac:dyDescent="0.2">
      <c r="C159" s="15"/>
      <c r="D159" s="21"/>
      <c r="E159" s="21"/>
      <c r="F159" s="3" t="s">
        <v>14</v>
      </c>
      <c r="G159" s="11">
        <f>SUM(G164,G174)</f>
        <v>0</v>
      </c>
      <c r="H159" s="11">
        <f t="shared" si="11"/>
        <v>0</v>
      </c>
      <c r="I159" s="11">
        <f t="shared" si="11"/>
        <v>0</v>
      </c>
      <c r="J159" s="11">
        <f t="shared" si="11"/>
        <v>0</v>
      </c>
      <c r="K159" s="3" t="s">
        <v>0</v>
      </c>
    </row>
    <row r="160" spans="3:11" ht="14.45" customHeight="1" x14ac:dyDescent="0.2">
      <c r="C160" s="16"/>
      <c r="D160" s="22"/>
      <c r="E160" s="22"/>
      <c r="F160" s="4" t="s">
        <v>15</v>
      </c>
      <c r="G160" s="8">
        <f>SUM(G156,G157,G158,G159)</f>
        <v>68810116</v>
      </c>
      <c r="H160" s="8">
        <f>SUM(H156,H157,H158,H159)</f>
        <v>68488879</v>
      </c>
      <c r="I160" s="8">
        <f>SUM(I156,I157,I158,I159)</f>
        <v>41566488</v>
      </c>
      <c r="J160" s="8">
        <f>SUM(J156,J157,J158,J159)</f>
        <v>41566488</v>
      </c>
      <c r="K160" s="4" t="s">
        <v>0</v>
      </c>
    </row>
    <row r="161" spans="3:11" ht="42.75" customHeight="1" x14ac:dyDescent="0.2">
      <c r="C161" s="14" t="s">
        <v>78</v>
      </c>
      <c r="D161" s="20" t="s">
        <v>79</v>
      </c>
      <c r="E161" s="20" t="s">
        <v>20</v>
      </c>
      <c r="F161" s="7" t="s">
        <v>11</v>
      </c>
      <c r="G161" s="8">
        <f>G166</f>
        <v>60321237</v>
      </c>
      <c r="H161" s="8">
        <f t="shared" ref="H161:J162" si="12">H166</f>
        <v>60000000</v>
      </c>
      <c r="I161" s="8">
        <f t="shared" si="12"/>
        <v>33077609</v>
      </c>
      <c r="J161" s="8">
        <f t="shared" si="12"/>
        <v>33077609</v>
      </c>
      <c r="K161" s="7" t="s">
        <v>0</v>
      </c>
    </row>
    <row r="162" spans="3:11" ht="43.35" customHeight="1" x14ac:dyDescent="0.2">
      <c r="C162" s="15"/>
      <c r="D162" s="21"/>
      <c r="E162" s="21"/>
      <c r="F162" s="7" t="s">
        <v>12</v>
      </c>
      <c r="G162" s="8">
        <f>G167</f>
        <v>0</v>
      </c>
      <c r="H162" s="8">
        <f t="shared" si="12"/>
        <v>0</v>
      </c>
      <c r="I162" s="8">
        <f t="shared" si="12"/>
        <v>0</v>
      </c>
      <c r="J162" s="8">
        <f t="shared" si="12"/>
        <v>0</v>
      </c>
      <c r="K162" s="7" t="s">
        <v>0</v>
      </c>
    </row>
    <row r="163" spans="3:11" ht="28.9" customHeight="1" x14ac:dyDescent="0.2">
      <c r="C163" s="15"/>
      <c r="D163" s="21"/>
      <c r="E163" s="21"/>
      <c r="F163" s="7" t="s">
        <v>13</v>
      </c>
      <c r="G163" s="8">
        <f>G168</f>
        <v>0</v>
      </c>
      <c r="H163" s="8">
        <f t="shared" ref="H163:J164" si="13">H168</f>
        <v>0</v>
      </c>
      <c r="I163" s="8">
        <f t="shared" si="13"/>
        <v>0</v>
      </c>
      <c r="J163" s="8">
        <f t="shared" si="13"/>
        <v>0</v>
      </c>
      <c r="K163" s="7" t="s">
        <v>0</v>
      </c>
    </row>
    <row r="164" spans="3:11" ht="28.9" customHeight="1" x14ac:dyDescent="0.2">
      <c r="C164" s="15"/>
      <c r="D164" s="21"/>
      <c r="E164" s="21"/>
      <c r="F164" s="7" t="s">
        <v>14</v>
      </c>
      <c r="G164" s="8">
        <f>G169</f>
        <v>0</v>
      </c>
      <c r="H164" s="8">
        <f t="shared" si="13"/>
        <v>0</v>
      </c>
      <c r="I164" s="8">
        <f t="shared" si="13"/>
        <v>0</v>
      </c>
      <c r="J164" s="8">
        <f t="shared" si="13"/>
        <v>0</v>
      </c>
      <c r="K164" s="7" t="s">
        <v>0</v>
      </c>
    </row>
    <row r="165" spans="3:11" ht="14.45" customHeight="1" x14ac:dyDescent="0.2">
      <c r="C165" s="16"/>
      <c r="D165" s="22"/>
      <c r="E165" s="22"/>
      <c r="F165" s="9" t="s">
        <v>15</v>
      </c>
      <c r="G165" s="8">
        <f>SUM(G161,G162,G163,G164)</f>
        <v>60321237</v>
      </c>
      <c r="H165" s="8">
        <f>SUM(H161,H162,H163,H164)</f>
        <v>60000000</v>
      </c>
      <c r="I165" s="8">
        <f>SUM(I161,I162,I163,I164)</f>
        <v>33077609</v>
      </c>
      <c r="J165" s="8">
        <f>SUM(J161,J162,J163,J164)</f>
        <v>33077609</v>
      </c>
      <c r="K165" s="9" t="s">
        <v>0</v>
      </c>
    </row>
    <row r="166" spans="3:11" ht="51.75" customHeight="1" x14ac:dyDescent="0.2">
      <c r="C166" s="14" t="s">
        <v>80</v>
      </c>
      <c r="D166" s="20" t="s">
        <v>81</v>
      </c>
      <c r="E166" s="20" t="s">
        <v>20</v>
      </c>
      <c r="F166" s="7" t="s">
        <v>11</v>
      </c>
      <c r="G166" s="8">
        <v>60321237</v>
      </c>
      <c r="H166" s="8">
        <v>60000000</v>
      </c>
      <c r="I166" s="8">
        <v>33077609</v>
      </c>
      <c r="J166" s="8">
        <v>33077609</v>
      </c>
      <c r="K166" s="7" t="s">
        <v>0</v>
      </c>
    </row>
    <row r="167" spans="3:11" ht="43.35" customHeight="1" x14ac:dyDescent="0.2">
      <c r="C167" s="15"/>
      <c r="D167" s="21"/>
      <c r="E167" s="21"/>
      <c r="F167" s="3" t="s">
        <v>12</v>
      </c>
      <c r="G167" s="3">
        <v>0</v>
      </c>
      <c r="H167" s="11">
        <v>0</v>
      </c>
      <c r="I167" s="11">
        <v>0</v>
      </c>
      <c r="J167" s="11">
        <v>0</v>
      </c>
      <c r="K167" s="3" t="s">
        <v>0</v>
      </c>
    </row>
    <row r="168" spans="3:11" ht="31.5" customHeight="1" x14ac:dyDescent="0.2">
      <c r="C168" s="15"/>
      <c r="D168" s="21"/>
      <c r="E168" s="21"/>
      <c r="F168" s="3" t="s">
        <v>13</v>
      </c>
      <c r="G168" s="3">
        <v>0</v>
      </c>
      <c r="H168" s="11">
        <v>0</v>
      </c>
      <c r="I168" s="11">
        <v>0</v>
      </c>
      <c r="J168" s="11">
        <v>0</v>
      </c>
      <c r="K168" s="3" t="s">
        <v>0</v>
      </c>
    </row>
    <row r="169" spans="3:11" ht="28.9" customHeight="1" x14ac:dyDescent="0.2">
      <c r="C169" s="15"/>
      <c r="D169" s="21"/>
      <c r="E169" s="21"/>
      <c r="F169" s="3" t="s">
        <v>14</v>
      </c>
      <c r="G169" s="3">
        <v>0</v>
      </c>
      <c r="H169" s="11">
        <v>0</v>
      </c>
      <c r="I169" s="11">
        <v>0</v>
      </c>
      <c r="J169" s="11">
        <v>0</v>
      </c>
      <c r="K169" s="3" t="s">
        <v>0</v>
      </c>
    </row>
    <row r="170" spans="3:11" ht="14.45" customHeight="1" x14ac:dyDescent="0.2">
      <c r="C170" s="16"/>
      <c r="D170" s="22"/>
      <c r="E170" s="22"/>
      <c r="F170" s="4" t="s">
        <v>15</v>
      </c>
      <c r="G170" s="8">
        <f>SUM(G166,G167,G168,G169)</f>
        <v>60321237</v>
      </c>
      <c r="H170" s="8">
        <f>SUM(H166,H167,H168,H169)</f>
        <v>60000000</v>
      </c>
      <c r="I170" s="8">
        <f>SUM(I166,I167,I168,I169)</f>
        <v>33077609</v>
      </c>
      <c r="J170" s="8">
        <f>SUM(J166,J167,J168,J169)</f>
        <v>33077609</v>
      </c>
      <c r="K170" s="4" t="s">
        <v>0</v>
      </c>
    </row>
    <row r="171" spans="3:11" ht="45" customHeight="1" x14ac:dyDescent="0.2">
      <c r="C171" s="14" t="s">
        <v>82</v>
      </c>
      <c r="D171" s="20" t="s">
        <v>83</v>
      </c>
      <c r="E171" s="20" t="s">
        <v>20</v>
      </c>
      <c r="F171" s="3" t="s">
        <v>11</v>
      </c>
      <c r="G171" s="11">
        <v>8488879</v>
      </c>
      <c r="H171" s="11">
        <v>8488879</v>
      </c>
      <c r="I171" s="11">
        <v>8488879</v>
      </c>
      <c r="J171" s="11">
        <v>8488879</v>
      </c>
      <c r="K171" s="3" t="s">
        <v>0</v>
      </c>
    </row>
    <row r="172" spans="3:11" ht="43.35" customHeight="1" x14ac:dyDescent="0.2">
      <c r="C172" s="15"/>
      <c r="D172" s="21"/>
      <c r="E172" s="21"/>
      <c r="F172" s="3" t="s">
        <v>12</v>
      </c>
      <c r="G172" s="3">
        <v>0</v>
      </c>
      <c r="H172" s="11">
        <v>0</v>
      </c>
      <c r="I172" s="11">
        <v>0</v>
      </c>
      <c r="J172" s="11">
        <v>0</v>
      </c>
      <c r="K172" s="3" t="s">
        <v>0</v>
      </c>
    </row>
    <row r="173" spans="3:11" ht="28.9" customHeight="1" x14ac:dyDescent="0.2">
      <c r="C173" s="15"/>
      <c r="D173" s="21"/>
      <c r="E173" s="21"/>
      <c r="F173" s="3" t="s">
        <v>13</v>
      </c>
      <c r="G173" s="3">
        <v>0</v>
      </c>
      <c r="H173" s="11">
        <v>0</v>
      </c>
      <c r="I173" s="11">
        <v>0</v>
      </c>
      <c r="J173" s="11">
        <v>0</v>
      </c>
      <c r="K173" s="3" t="s">
        <v>0</v>
      </c>
    </row>
    <row r="174" spans="3:11" ht="28.9" customHeight="1" x14ac:dyDescent="0.2">
      <c r="C174" s="15"/>
      <c r="D174" s="21"/>
      <c r="E174" s="21"/>
      <c r="F174" s="3" t="s">
        <v>14</v>
      </c>
      <c r="G174" s="3">
        <v>0</v>
      </c>
      <c r="H174" s="11">
        <v>0</v>
      </c>
      <c r="I174" s="11">
        <v>0</v>
      </c>
      <c r="J174" s="11">
        <v>0</v>
      </c>
      <c r="K174" s="3" t="s">
        <v>0</v>
      </c>
    </row>
    <row r="175" spans="3:11" ht="14.45" customHeight="1" x14ac:dyDescent="0.2">
      <c r="C175" s="16"/>
      <c r="D175" s="22"/>
      <c r="E175" s="22"/>
      <c r="F175" s="4" t="s">
        <v>15</v>
      </c>
      <c r="G175" s="8">
        <f>SUM(G171,G172,G173,G174)</f>
        <v>8488879</v>
      </c>
      <c r="H175" s="8">
        <f>SUM(H171,H172,H173,H174)</f>
        <v>8488879</v>
      </c>
      <c r="I175" s="8">
        <f>SUM(I171,I172,I173,I174)</f>
        <v>8488879</v>
      </c>
      <c r="J175" s="8">
        <f>SUM(J171,J172,J173,J174)</f>
        <v>8488879</v>
      </c>
      <c r="K175" s="4" t="s">
        <v>0</v>
      </c>
    </row>
    <row r="176" spans="3:11" ht="43.35" customHeight="1" x14ac:dyDescent="0.2">
      <c r="C176" s="14" t="s">
        <v>84</v>
      </c>
      <c r="D176" s="20" t="s">
        <v>85</v>
      </c>
      <c r="E176" s="20" t="s">
        <v>20</v>
      </c>
      <c r="F176" s="7" t="s">
        <v>11</v>
      </c>
      <c r="G176" s="8">
        <f>G181</f>
        <v>9445300.4000000004</v>
      </c>
      <c r="H176" s="8">
        <f t="shared" ref="H176:J179" si="14">H181</f>
        <v>10752300.4</v>
      </c>
      <c r="I176" s="8">
        <f t="shared" si="14"/>
        <v>10338300.4</v>
      </c>
      <c r="J176" s="8">
        <f t="shared" si="14"/>
        <v>10338300.4</v>
      </c>
      <c r="K176" s="10">
        <v>10.11</v>
      </c>
    </row>
    <row r="177" spans="3:11" ht="43.35" customHeight="1" x14ac:dyDescent="0.2">
      <c r="C177" s="15"/>
      <c r="D177" s="21"/>
      <c r="E177" s="21"/>
      <c r="F177" s="3" t="s">
        <v>12</v>
      </c>
      <c r="G177" s="8">
        <f>G182</f>
        <v>0</v>
      </c>
      <c r="H177" s="8">
        <f t="shared" si="14"/>
        <v>0</v>
      </c>
      <c r="I177" s="8">
        <f t="shared" si="14"/>
        <v>0</v>
      </c>
      <c r="J177" s="8">
        <f t="shared" si="14"/>
        <v>0</v>
      </c>
      <c r="K177" s="3" t="s">
        <v>0</v>
      </c>
    </row>
    <row r="178" spans="3:11" ht="28.9" customHeight="1" x14ac:dyDescent="0.2">
      <c r="C178" s="15"/>
      <c r="D178" s="21"/>
      <c r="E178" s="21"/>
      <c r="F178" s="3" t="s">
        <v>13</v>
      </c>
      <c r="G178" s="8">
        <f>G183</f>
        <v>0</v>
      </c>
      <c r="H178" s="8">
        <f t="shared" si="14"/>
        <v>0</v>
      </c>
      <c r="I178" s="8">
        <f t="shared" si="14"/>
        <v>0</v>
      </c>
      <c r="J178" s="8">
        <f t="shared" si="14"/>
        <v>0</v>
      </c>
      <c r="K178" s="3" t="s">
        <v>0</v>
      </c>
    </row>
    <row r="179" spans="3:11" ht="28.9" customHeight="1" x14ac:dyDescent="0.2">
      <c r="C179" s="15"/>
      <c r="D179" s="21"/>
      <c r="E179" s="21"/>
      <c r="F179" s="3" t="s">
        <v>14</v>
      </c>
      <c r="G179" s="8">
        <f>G184</f>
        <v>0</v>
      </c>
      <c r="H179" s="8">
        <f t="shared" si="14"/>
        <v>0</v>
      </c>
      <c r="I179" s="8">
        <f t="shared" si="14"/>
        <v>0</v>
      </c>
      <c r="J179" s="8">
        <f t="shared" si="14"/>
        <v>0</v>
      </c>
      <c r="K179" s="3" t="s">
        <v>0</v>
      </c>
    </row>
    <row r="180" spans="3:11" ht="14.45" customHeight="1" x14ac:dyDescent="0.2">
      <c r="C180" s="16"/>
      <c r="D180" s="22"/>
      <c r="E180" s="22"/>
      <c r="F180" s="4" t="s">
        <v>15</v>
      </c>
      <c r="G180" s="8">
        <f>SUM(G176,G177,G178,G179)</f>
        <v>9445300.4000000004</v>
      </c>
      <c r="H180" s="8">
        <f>SUM(H176,H177,H178,H179)</f>
        <v>10752300.4</v>
      </c>
      <c r="I180" s="8">
        <f>SUM(I176,I177,I178,I179)</f>
        <v>10338300.4</v>
      </c>
      <c r="J180" s="8">
        <f>SUM(J176,J177,J178,J179)</f>
        <v>10338300.4</v>
      </c>
      <c r="K180" s="4" t="s">
        <v>0</v>
      </c>
    </row>
    <row r="181" spans="3:11" ht="45.75" customHeight="1" x14ac:dyDescent="0.2">
      <c r="C181" s="14" t="s">
        <v>86</v>
      </c>
      <c r="D181" s="20" t="s">
        <v>87</v>
      </c>
      <c r="E181" s="20" t="s">
        <v>20</v>
      </c>
      <c r="F181" s="3" t="s">
        <v>11</v>
      </c>
      <c r="G181" s="11">
        <f>SUM(G186,G191,G196,G201,G206,G211,G216,G221)</f>
        <v>9445300.4000000004</v>
      </c>
      <c r="H181" s="11">
        <f t="shared" ref="H181:J182" si="15">SUM(H186,H191,H196,H201,H206,H211,H216,H221)</f>
        <v>10752300.4</v>
      </c>
      <c r="I181" s="11">
        <f t="shared" si="15"/>
        <v>10338300.4</v>
      </c>
      <c r="J181" s="11">
        <f t="shared" si="15"/>
        <v>10338300.4</v>
      </c>
      <c r="K181" s="3" t="s">
        <v>0</v>
      </c>
    </row>
    <row r="182" spans="3:11" ht="43.35" customHeight="1" x14ac:dyDescent="0.2">
      <c r="C182" s="15"/>
      <c r="D182" s="21"/>
      <c r="E182" s="21"/>
      <c r="F182" s="3" t="s">
        <v>12</v>
      </c>
      <c r="G182" s="11">
        <f>SUM(G187,G192,G197,G202,G207,G212,G217,G222)</f>
        <v>0</v>
      </c>
      <c r="H182" s="11">
        <f t="shared" si="15"/>
        <v>0</v>
      </c>
      <c r="I182" s="11">
        <f t="shared" si="15"/>
        <v>0</v>
      </c>
      <c r="J182" s="11">
        <f t="shared" si="15"/>
        <v>0</v>
      </c>
      <c r="K182" s="3" t="s">
        <v>0</v>
      </c>
    </row>
    <row r="183" spans="3:11" ht="28.9" customHeight="1" x14ac:dyDescent="0.2">
      <c r="C183" s="15"/>
      <c r="D183" s="21"/>
      <c r="E183" s="21"/>
      <c r="F183" s="3" t="s">
        <v>13</v>
      </c>
      <c r="G183" s="11">
        <f>SUM(G188,G193,G198,G203,G208,G213,G218,G223)</f>
        <v>0</v>
      </c>
      <c r="H183" s="11">
        <f t="shared" ref="H183:J184" si="16">SUM(H188,H193,H198,H203,H208,H213,H218,H223)</f>
        <v>0</v>
      </c>
      <c r="I183" s="11">
        <f t="shared" si="16"/>
        <v>0</v>
      </c>
      <c r="J183" s="11">
        <f t="shared" si="16"/>
        <v>0</v>
      </c>
      <c r="K183" s="3" t="s">
        <v>0</v>
      </c>
    </row>
    <row r="184" spans="3:11" ht="28.9" customHeight="1" x14ac:dyDescent="0.2">
      <c r="C184" s="15"/>
      <c r="D184" s="21"/>
      <c r="E184" s="21"/>
      <c r="F184" s="3" t="s">
        <v>14</v>
      </c>
      <c r="G184" s="11">
        <f>SUM(G189,G194,G199,G204,G209,G214,G219,G224)</f>
        <v>0</v>
      </c>
      <c r="H184" s="11">
        <f t="shared" si="16"/>
        <v>0</v>
      </c>
      <c r="I184" s="11">
        <f t="shared" si="16"/>
        <v>0</v>
      </c>
      <c r="J184" s="11">
        <f t="shared" si="16"/>
        <v>0</v>
      </c>
      <c r="K184" s="3" t="s">
        <v>0</v>
      </c>
    </row>
    <row r="185" spans="3:11" ht="14.45" customHeight="1" x14ac:dyDescent="0.2">
      <c r="C185" s="16"/>
      <c r="D185" s="22"/>
      <c r="E185" s="22"/>
      <c r="F185" s="4" t="s">
        <v>15</v>
      </c>
      <c r="G185" s="8">
        <f>SUM(G181,G182,G183,G184)</f>
        <v>9445300.4000000004</v>
      </c>
      <c r="H185" s="8">
        <f>SUM(H181,H182,H183,H184)</f>
        <v>10752300.4</v>
      </c>
      <c r="I185" s="8">
        <f>SUM(I181,I182,I183,I184)</f>
        <v>10338300.4</v>
      </c>
      <c r="J185" s="8">
        <f>SUM(J181,J182,J183,J184)</f>
        <v>10338300.4</v>
      </c>
      <c r="K185" s="4" t="s">
        <v>0</v>
      </c>
    </row>
    <row r="186" spans="3:11" ht="43.5" customHeight="1" x14ac:dyDescent="0.2">
      <c r="C186" s="14" t="s">
        <v>88</v>
      </c>
      <c r="D186" s="20" t="s">
        <v>89</v>
      </c>
      <c r="E186" s="20" t="s">
        <v>20</v>
      </c>
      <c r="F186" s="3" t="s">
        <v>11</v>
      </c>
      <c r="G186" s="3">
        <v>0</v>
      </c>
      <c r="H186" s="11">
        <v>3736949</v>
      </c>
      <c r="I186" s="11">
        <v>3736949</v>
      </c>
      <c r="J186" s="11">
        <v>3736949</v>
      </c>
      <c r="K186" s="3" t="s">
        <v>0</v>
      </c>
    </row>
    <row r="187" spans="3:11" ht="43.35" customHeight="1" x14ac:dyDescent="0.2">
      <c r="C187" s="15"/>
      <c r="D187" s="21"/>
      <c r="E187" s="21"/>
      <c r="F187" s="3" t="s">
        <v>12</v>
      </c>
      <c r="G187" s="3">
        <v>0</v>
      </c>
      <c r="H187" s="11">
        <v>0</v>
      </c>
      <c r="I187" s="11">
        <v>0</v>
      </c>
      <c r="J187" s="11">
        <v>0</v>
      </c>
      <c r="K187" s="3" t="s">
        <v>0</v>
      </c>
    </row>
    <row r="188" spans="3:11" ht="28.9" customHeight="1" x14ac:dyDescent="0.2">
      <c r="C188" s="15"/>
      <c r="D188" s="21"/>
      <c r="E188" s="21"/>
      <c r="F188" s="3" t="s">
        <v>13</v>
      </c>
      <c r="G188" s="3">
        <v>0</v>
      </c>
      <c r="H188" s="11">
        <v>0</v>
      </c>
      <c r="I188" s="11">
        <v>0</v>
      </c>
      <c r="J188" s="11">
        <v>0</v>
      </c>
      <c r="K188" s="3" t="s">
        <v>0</v>
      </c>
    </row>
    <row r="189" spans="3:11" ht="28.9" customHeight="1" x14ac:dyDescent="0.2">
      <c r="C189" s="15"/>
      <c r="D189" s="21"/>
      <c r="E189" s="21"/>
      <c r="F189" s="3" t="s">
        <v>14</v>
      </c>
      <c r="G189" s="3">
        <v>0</v>
      </c>
      <c r="H189" s="11">
        <v>0</v>
      </c>
      <c r="I189" s="11">
        <v>0</v>
      </c>
      <c r="J189" s="11">
        <v>0</v>
      </c>
      <c r="K189" s="3" t="s">
        <v>0</v>
      </c>
    </row>
    <row r="190" spans="3:11" ht="14.45" customHeight="1" x14ac:dyDescent="0.2">
      <c r="C190" s="16"/>
      <c r="D190" s="22"/>
      <c r="E190" s="22"/>
      <c r="F190" s="4" t="s">
        <v>15</v>
      </c>
      <c r="G190" s="8">
        <f>SUM(G186,G187,G188,G189)</f>
        <v>0</v>
      </c>
      <c r="H190" s="8">
        <f>SUM(H186,H187,H188,H189)</f>
        <v>3736949</v>
      </c>
      <c r="I190" s="8">
        <f>SUM(I186,I187,I188,I189)</f>
        <v>3736949</v>
      </c>
      <c r="J190" s="8">
        <f>SUM(J186,J187,J188,J189)</f>
        <v>3736949</v>
      </c>
      <c r="K190" s="4" t="s">
        <v>0</v>
      </c>
    </row>
    <row r="191" spans="3:11" ht="48.75" customHeight="1" x14ac:dyDescent="0.2">
      <c r="C191" s="14" t="s">
        <v>90</v>
      </c>
      <c r="D191" s="20" t="s">
        <v>116</v>
      </c>
      <c r="E191" s="20" t="s">
        <v>20</v>
      </c>
      <c r="F191" s="3" t="s">
        <v>11</v>
      </c>
      <c r="G191" s="11">
        <v>73000</v>
      </c>
      <c r="H191" s="11">
        <v>3076976</v>
      </c>
      <c r="I191" s="11">
        <v>3076976</v>
      </c>
      <c r="J191" s="11">
        <v>3076976</v>
      </c>
      <c r="K191" s="3" t="s">
        <v>0</v>
      </c>
    </row>
    <row r="192" spans="3:11" ht="43.35" customHeight="1" x14ac:dyDescent="0.2">
      <c r="C192" s="15"/>
      <c r="D192" s="21"/>
      <c r="E192" s="21"/>
      <c r="F192" s="3" t="s">
        <v>12</v>
      </c>
      <c r="G192" s="3">
        <v>0</v>
      </c>
      <c r="H192" s="11">
        <v>0</v>
      </c>
      <c r="I192" s="11">
        <v>0</v>
      </c>
      <c r="J192" s="11">
        <v>0</v>
      </c>
      <c r="K192" s="3" t="s">
        <v>0</v>
      </c>
    </row>
    <row r="193" spans="3:11" ht="28.9" customHeight="1" x14ac:dyDescent="0.2">
      <c r="C193" s="15"/>
      <c r="D193" s="21"/>
      <c r="E193" s="21"/>
      <c r="F193" s="3" t="s">
        <v>13</v>
      </c>
      <c r="G193" s="3">
        <v>0</v>
      </c>
      <c r="H193" s="11">
        <v>0</v>
      </c>
      <c r="I193" s="11">
        <v>0</v>
      </c>
      <c r="J193" s="11">
        <v>0</v>
      </c>
      <c r="K193" s="3" t="s">
        <v>0</v>
      </c>
    </row>
    <row r="194" spans="3:11" ht="28.9" customHeight="1" x14ac:dyDescent="0.2">
      <c r="C194" s="15"/>
      <c r="D194" s="21"/>
      <c r="E194" s="21"/>
      <c r="F194" s="3" t="s">
        <v>14</v>
      </c>
      <c r="G194" s="3">
        <v>0</v>
      </c>
      <c r="H194" s="11">
        <v>0</v>
      </c>
      <c r="I194" s="11">
        <v>0</v>
      </c>
      <c r="J194" s="11">
        <v>0</v>
      </c>
      <c r="K194" s="3" t="s">
        <v>0</v>
      </c>
    </row>
    <row r="195" spans="3:11" ht="14.45" customHeight="1" x14ac:dyDescent="0.2">
      <c r="C195" s="16"/>
      <c r="D195" s="22"/>
      <c r="E195" s="22"/>
      <c r="F195" s="4" t="s">
        <v>15</v>
      </c>
      <c r="G195" s="8">
        <f>SUM(G191,G192,G193,G194)</f>
        <v>73000</v>
      </c>
      <c r="H195" s="8">
        <f>SUM(H191,H192,H193,H194)</f>
        <v>3076976</v>
      </c>
      <c r="I195" s="8">
        <f>SUM(I191,I192,I193,I194)</f>
        <v>3076976</v>
      </c>
      <c r="J195" s="8">
        <f>SUM(J191,J192,J193,J194)</f>
        <v>3076976</v>
      </c>
      <c r="K195" s="4" t="s">
        <v>0</v>
      </c>
    </row>
    <row r="196" spans="3:11" ht="51" customHeight="1" x14ac:dyDescent="0.2">
      <c r="C196" s="32" t="s">
        <v>91</v>
      </c>
      <c r="D196" s="28" t="s">
        <v>92</v>
      </c>
      <c r="E196" s="28" t="s">
        <v>20</v>
      </c>
      <c r="F196" s="3" t="s">
        <v>11</v>
      </c>
      <c r="G196" s="3">
        <v>0</v>
      </c>
      <c r="H196" s="11">
        <v>1380000</v>
      </c>
      <c r="I196" s="11">
        <v>966000</v>
      </c>
      <c r="J196" s="11">
        <v>966000</v>
      </c>
      <c r="K196" s="3" t="s">
        <v>0</v>
      </c>
    </row>
    <row r="197" spans="3:11" ht="43.35" customHeight="1" x14ac:dyDescent="0.2">
      <c r="C197" s="32"/>
      <c r="D197" s="28"/>
      <c r="E197" s="28"/>
      <c r="F197" s="3" t="s">
        <v>12</v>
      </c>
      <c r="G197" s="3">
        <v>0</v>
      </c>
      <c r="H197" s="11">
        <v>0</v>
      </c>
      <c r="I197" s="11">
        <v>0</v>
      </c>
      <c r="J197" s="11">
        <v>0</v>
      </c>
      <c r="K197" s="3" t="s">
        <v>0</v>
      </c>
    </row>
    <row r="198" spans="3:11" ht="28.9" customHeight="1" x14ac:dyDescent="0.2">
      <c r="C198" s="32"/>
      <c r="D198" s="28"/>
      <c r="E198" s="28"/>
      <c r="F198" s="3" t="s">
        <v>13</v>
      </c>
      <c r="G198" s="3">
        <v>0</v>
      </c>
      <c r="H198" s="11">
        <v>0</v>
      </c>
      <c r="I198" s="11">
        <v>0</v>
      </c>
      <c r="J198" s="11">
        <v>0</v>
      </c>
      <c r="K198" s="3" t="s">
        <v>0</v>
      </c>
    </row>
    <row r="199" spans="3:11" ht="28.9" customHeight="1" x14ac:dyDescent="0.2">
      <c r="C199" s="32"/>
      <c r="D199" s="28"/>
      <c r="E199" s="28"/>
      <c r="F199" s="3" t="s">
        <v>14</v>
      </c>
      <c r="G199" s="3">
        <v>0</v>
      </c>
      <c r="H199" s="11">
        <v>0</v>
      </c>
      <c r="I199" s="11">
        <v>0</v>
      </c>
      <c r="J199" s="11">
        <v>0</v>
      </c>
      <c r="K199" s="3" t="s">
        <v>0</v>
      </c>
    </row>
    <row r="200" spans="3:11" ht="14.45" customHeight="1" x14ac:dyDescent="0.2">
      <c r="C200" s="32"/>
      <c r="D200" s="28"/>
      <c r="E200" s="28"/>
      <c r="F200" s="4" t="s">
        <v>15</v>
      </c>
      <c r="G200" s="8">
        <f>SUM(G196,G197,G198,G199)</f>
        <v>0</v>
      </c>
      <c r="H200" s="12">
        <v>1380000</v>
      </c>
      <c r="I200" s="12">
        <v>966000</v>
      </c>
      <c r="J200" s="12">
        <v>966000</v>
      </c>
      <c r="K200" s="4" t="s">
        <v>0</v>
      </c>
    </row>
    <row r="201" spans="3:11" ht="86.25" customHeight="1" x14ac:dyDescent="0.2">
      <c r="C201" s="32" t="s">
        <v>93</v>
      </c>
      <c r="D201" s="28" t="s">
        <v>94</v>
      </c>
      <c r="E201" s="28" t="s">
        <v>20</v>
      </c>
      <c r="F201" s="3" t="s">
        <v>11</v>
      </c>
      <c r="G201" s="11">
        <v>300000</v>
      </c>
      <c r="H201" s="11">
        <v>300000</v>
      </c>
      <c r="I201" s="11">
        <v>300000</v>
      </c>
      <c r="J201" s="11">
        <v>300000</v>
      </c>
      <c r="K201" s="3" t="s">
        <v>0</v>
      </c>
    </row>
    <row r="202" spans="3:11" ht="43.35" customHeight="1" x14ac:dyDescent="0.2">
      <c r="C202" s="32"/>
      <c r="D202" s="28"/>
      <c r="E202" s="28"/>
      <c r="F202" s="3" t="s">
        <v>12</v>
      </c>
      <c r="G202" s="3">
        <v>0</v>
      </c>
      <c r="H202" s="11">
        <v>0</v>
      </c>
      <c r="I202" s="11">
        <v>0</v>
      </c>
      <c r="J202" s="11">
        <v>0</v>
      </c>
      <c r="K202" s="3" t="s">
        <v>0</v>
      </c>
    </row>
    <row r="203" spans="3:11" ht="28.9" customHeight="1" x14ac:dyDescent="0.2">
      <c r="C203" s="32"/>
      <c r="D203" s="28"/>
      <c r="E203" s="28"/>
      <c r="F203" s="3" t="s">
        <v>13</v>
      </c>
      <c r="G203" s="3">
        <v>0</v>
      </c>
      <c r="H203" s="11">
        <v>0</v>
      </c>
      <c r="I203" s="11">
        <v>0</v>
      </c>
      <c r="J203" s="11">
        <v>0</v>
      </c>
      <c r="K203" s="3" t="s">
        <v>0</v>
      </c>
    </row>
    <row r="204" spans="3:11" ht="28.9" customHeight="1" x14ac:dyDescent="0.2">
      <c r="C204" s="32"/>
      <c r="D204" s="28"/>
      <c r="E204" s="28"/>
      <c r="F204" s="3" t="s">
        <v>14</v>
      </c>
      <c r="G204" s="3">
        <v>0</v>
      </c>
      <c r="H204" s="11">
        <v>0</v>
      </c>
      <c r="I204" s="11">
        <v>0</v>
      </c>
      <c r="J204" s="11">
        <v>0</v>
      </c>
      <c r="K204" s="3" t="s">
        <v>0</v>
      </c>
    </row>
    <row r="205" spans="3:11" ht="14.45" customHeight="1" x14ac:dyDescent="0.2">
      <c r="C205" s="32"/>
      <c r="D205" s="28"/>
      <c r="E205" s="28"/>
      <c r="F205" s="4" t="s">
        <v>15</v>
      </c>
      <c r="G205" s="8">
        <f>SUM(G201,G202,G203,G204)</f>
        <v>300000</v>
      </c>
      <c r="H205" s="8">
        <f>SUM(H201,H202,H203,H204)</f>
        <v>300000</v>
      </c>
      <c r="I205" s="8">
        <f>SUM(I201,I202,I203,I204)</f>
        <v>300000</v>
      </c>
      <c r="J205" s="8">
        <f>SUM(J201,J202,J203,J204)</f>
        <v>300000</v>
      </c>
      <c r="K205" s="4" t="s">
        <v>0</v>
      </c>
    </row>
    <row r="206" spans="3:11" ht="49.5" customHeight="1" x14ac:dyDescent="0.2">
      <c r="C206" s="14" t="s">
        <v>95</v>
      </c>
      <c r="D206" s="20" t="s">
        <v>96</v>
      </c>
      <c r="E206" s="20" t="s">
        <v>20</v>
      </c>
      <c r="F206" s="3" t="s">
        <v>11</v>
      </c>
      <c r="G206" s="3">
        <v>0</v>
      </c>
      <c r="H206" s="11">
        <v>1936043.4</v>
      </c>
      <c r="I206" s="11">
        <v>1936043.4</v>
      </c>
      <c r="J206" s="11">
        <v>1936043.4</v>
      </c>
      <c r="K206" s="3" t="s">
        <v>0</v>
      </c>
    </row>
    <row r="207" spans="3:11" ht="43.35" customHeight="1" x14ac:dyDescent="0.2">
      <c r="C207" s="15"/>
      <c r="D207" s="21"/>
      <c r="E207" s="21"/>
      <c r="F207" s="3" t="s">
        <v>12</v>
      </c>
      <c r="G207" s="3">
        <v>0</v>
      </c>
      <c r="H207" s="11">
        <v>0</v>
      </c>
      <c r="I207" s="11">
        <v>0</v>
      </c>
      <c r="J207" s="11">
        <v>0</v>
      </c>
      <c r="K207" s="3" t="s">
        <v>0</v>
      </c>
    </row>
    <row r="208" spans="3:11" ht="28.9" customHeight="1" x14ac:dyDescent="0.2">
      <c r="C208" s="15"/>
      <c r="D208" s="21"/>
      <c r="E208" s="21"/>
      <c r="F208" s="3" t="s">
        <v>13</v>
      </c>
      <c r="G208" s="3">
        <v>0</v>
      </c>
      <c r="H208" s="11">
        <v>0</v>
      </c>
      <c r="I208" s="11">
        <v>0</v>
      </c>
      <c r="J208" s="11">
        <v>0</v>
      </c>
      <c r="K208" s="3" t="s">
        <v>0</v>
      </c>
    </row>
    <row r="209" spans="3:11" ht="28.9" customHeight="1" x14ac:dyDescent="0.2">
      <c r="C209" s="15"/>
      <c r="D209" s="21"/>
      <c r="E209" s="21"/>
      <c r="F209" s="3" t="s">
        <v>14</v>
      </c>
      <c r="G209" s="3">
        <v>0</v>
      </c>
      <c r="H209" s="11">
        <v>0</v>
      </c>
      <c r="I209" s="11">
        <v>0</v>
      </c>
      <c r="J209" s="11">
        <v>0</v>
      </c>
      <c r="K209" s="3" t="s">
        <v>0</v>
      </c>
    </row>
    <row r="210" spans="3:11" ht="14.45" customHeight="1" x14ac:dyDescent="0.2">
      <c r="C210" s="16"/>
      <c r="D210" s="22"/>
      <c r="E210" s="22"/>
      <c r="F210" s="4" t="s">
        <v>15</v>
      </c>
      <c r="G210" s="8">
        <f>SUM(G206,G207,G208,G209)</f>
        <v>0</v>
      </c>
      <c r="H210" s="8">
        <f>SUM(H206,H207,H208,H209)</f>
        <v>1936043.4</v>
      </c>
      <c r="I210" s="8">
        <f>SUM(I206,I207,I208,I209)</f>
        <v>1936043.4</v>
      </c>
      <c r="J210" s="8">
        <f>SUM(J206,J207,J208,J209)</f>
        <v>1936043.4</v>
      </c>
      <c r="K210" s="12"/>
    </row>
    <row r="211" spans="3:11" ht="45" customHeight="1" x14ac:dyDescent="0.2">
      <c r="C211" s="14" t="s">
        <v>97</v>
      </c>
      <c r="D211" s="28" t="s">
        <v>98</v>
      </c>
      <c r="E211" s="20" t="s">
        <v>20</v>
      </c>
      <c r="F211" s="3" t="s">
        <v>11</v>
      </c>
      <c r="G211" s="11">
        <v>322332</v>
      </c>
      <c r="H211" s="11">
        <v>322332</v>
      </c>
      <c r="I211" s="11">
        <v>322332</v>
      </c>
      <c r="J211" s="11">
        <v>322332</v>
      </c>
      <c r="K211" s="3" t="s">
        <v>0</v>
      </c>
    </row>
    <row r="212" spans="3:11" ht="43.35" customHeight="1" x14ac:dyDescent="0.2">
      <c r="C212" s="15"/>
      <c r="D212" s="28"/>
      <c r="E212" s="21"/>
      <c r="F212" s="3" t="s">
        <v>12</v>
      </c>
      <c r="G212" s="3">
        <v>0</v>
      </c>
      <c r="H212" s="11">
        <v>0</v>
      </c>
      <c r="I212" s="11">
        <v>0</v>
      </c>
      <c r="J212" s="11">
        <v>0</v>
      </c>
      <c r="K212" s="3" t="s">
        <v>0</v>
      </c>
    </row>
    <row r="213" spans="3:11" ht="28.9" customHeight="1" x14ac:dyDescent="0.2">
      <c r="C213" s="15"/>
      <c r="D213" s="28"/>
      <c r="E213" s="21"/>
      <c r="F213" s="3" t="s">
        <v>13</v>
      </c>
      <c r="G213" s="3">
        <v>0</v>
      </c>
      <c r="H213" s="11">
        <v>0</v>
      </c>
      <c r="I213" s="11">
        <v>0</v>
      </c>
      <c r="J213" s="11">
        <v>0</v>
      </c>
      <c r="K213" s="3" t="s">
        <v>0</v>
      </c>
    </row>
    <row r="214" spans="3:11" ht="28.9" customHeight="1" x14ac:dyDescent="0.2">
      <c r="C214" s="15"/>
      <c r="D214" s="28"/>
      <c r="E214" s="21"/>
      <c r="F214" s="3" t="s">
        <v>14</v>
      </c>
      <c r="G214" s="3">
        <v>0</v>
      </c>
      <c r="H214" s="11">
        <v>0</v>
      </c>
      <c r="I214" s="11">
        <v>0</v>
      </c>
      <c r="J214" s="11">
        <v>0</v>
      </c>
      <c r="K214" s="3" t="s">
        <v>0</v>
      </c>
    </row>
    <row r="215" spans="3:11" ht="14.45" customHeight="1" x14ac:dyDescent="0.2">
      <c r="C215" s="16"/>
      <c r="D215" s="28"/>
      <c r="E215" s="22"/>
      <c r="F215" s="4" t="s">
        <v>15</v>
      </c>
      <c r="G215" s="8">
        <f>SUM(G211,G212,G213,G214)</f>
        <v>322332</v>
      </c>
      <c r="H215" s="8">
        <f>SUM(H211,H212,H213,H214)</f>
        <v>322332</v>
      </c>
      <c r="I215" s="8">
        <f>SUM(I211,I212,I213,I214)</f>
        <v>322332</v>
      </c>
      <c r="J215" s="8">
        <f>SUM(J211,J212,J213,J214)</f>
        <v>322332</v>
      </c>
      <c r="K215" s="4" t="s">
        <v>0</v>
      </c>
    </row>
    <row r="216" spans="3:11" ht="60" customHeight="1" x14ac:dyDescent="0.2">
      <c r="C216" s="14" t="s">
        <v>99</v>
      </c>
      <c r="D216" s="28" t="s">
        <v>100</v>
      </c>
      <c r="E216" s="20" t="s">
        <v>20</v>
      </c>
      <c r="F216" s="3" t="s">
        <v>11</v>
      </c>
      <c r="G216" s="11">
        <v>3076976</v>
      </c>
      <c r="H216" s="11">
        <v>0</v>
      </c>
      <c r="I216" s="11">
        <v>0</v>
      </c>
      <c r="J216" s="11">
        <v>0</v>
      </c>
      <c r="K216" s="3" t="s">
        <v>0</v>
      </c>
    </row>
    <row r="217" spans="3:11" ht="46.5" customHeight="1" x14ac:dyDescent="0.2">
      <c r="C217" s="15"/>
      <c r="D217" s="28"/>
      <c r="E217" s="21"/>
      <c r="F217" s="3" t="s">
        <v>12</v>
      </c>
      <c r="G217" s="3">
        <v>0</v>
      </c>
      <c r="H217" s="11">
        <v>0</v>
      </c>
      <c r="I217" s="11">
        <v>0</v>
      </c>
      <c r="J217" s="11">
        <v>0</v>
      </c>
      <c r="K217" s="3" t="s">
        <v>0</v>
      </c>
    </row>
    <row r="218" spans="3:11" ht="36.75" customHeight="1" x14ac:dyDescent="0.2">
      <c r="C218" s="15"/>
      <c r="D218" s="28"/>
      <c r="E218" s="21"/>
      <c r="F218" s="3" t="s">
        <v>13</v>
      </c>
      <c r="G218" s="3">
        <v>0</v>
      </c>
      <c r="H218" s="11">
        <v>0</v>
      </c>
      <c r="I218" s="11">
        <v>0</v>
      </c>
      <c r="J218" s="11">
        <v>0</v>
      </c>
      <c r="K218" s="3" t="s">
        <v>0</v>
      </c>
    </row>
    <row r="219" spans="3:11" ht="33" customHeight="1" x14ac:dyDescent="0.2">
      <c r="C219" s="15"/>
      <c r="D219" s="28"/>
      <c r="E219" s="21"/>
      <c r="F219" s="3" t="s">
        <v>14</v>
      </c>
      <c r="G219" s="3">
        <v>0</v>
      </c>
      <c r="H219" s="11">
        <v>0</v>
      </c>
      <c r="I219" s="11">
        <v>0</v>
      </c>
      <c r="J219" s="11">
        <v>0</v>
      </c>
      <c r="K219" s="3" t="s">
        <v>0</v>
      </c>
    </row>
    <row r="220" spans="3:11" ht="14.45" customHeight="1" x14ac:dyDescent="0.2">
      <c r="C220" s="16"/>
      <c r="D220" s="28"/>
      <c r="E220" s="22"/>
      <c r="F220" s="4" t="s">
        <v>15</v>
      </c>
      <c r="G220" s="8">
        <f>SUM(G216,G217,G218,G219)</f>
        <v>3076976</v>
      </c>
      <c r="H220" s="8">
        <f>SUM(H216,H217,H218,H219)</f>
        <v>0</v>
      </c>
      <c r="I220" s="8">
        <f>SUM(I216,I217,I218,I219)</f>
        <v>0</v>
      </c>
      <c r="J220" s="8">
        <f>SUM(J216,J217,J218,J219)</f>
        <v>0</v>
      </c>
      <c r="K220" s="4" t="s">
        <v>0</v>
      </c>
    </row>
    <row r="221" spans="3:11" ht="46.5" customHeight="1" x14ac:dyDescent="0.2">
      <c r="C221" s="14" t="s">
        <v>101</v>
      </c>
      <c r="D221" s="20" t="s">
        <v>102</v>
      </c>
      <c r="E221" s="20" t="s">
        <v>20</v>
      </c>
      <c r="F221" s="3" t="s">
        <v>11</v>
      </c>
      <c r="G221" s="11">
        <v>5672992.4000000004</v>
      </c>
      <c r="H221" s="11">
        <v>0</v>
      </c>
      <c r="I221" s="11">
        <v>0</v>
      </c>
      <c r="J221" s="11">
        <v>0</v>
      </c>
      <c r="K221" s="3" t="s">
        <v>0</v>
      </c>
    </row>
    <row r="222" spans="3:11" ht="43.35" customHeight="1" x14ac:dyDescent="0.2">
      <c r="C222" s="15"/>
      <c r="D222" s="21"/>
      <c r="E222" s="21"/>
      <c r="F222" s="3" t="s">
        <v>12</v>
      </c>
      <c r="G222" s="3">
        <v>0</v>
      </c>
      <c r="H222" s="11">
        <v>0</v>
      </c>
      <c r="I222" s="11">
        <v>0</v>
      </c>
      <c r="J222" s="11">
        <v>0</v>
      </c>
      <c r="K222" s="3" t="s">
        <v>0</v>
      </c>
    </row>
    <row r="223" spans="3:11" ht="28.9" customHeight="1" x14ac:dyDescent="0.2">
      <c r="C223" s="15"/>
      <c r="D223" s="21"/>
      <c r="E223" s="21"/>
      <c r="F223" s="3" t="s">
        <v>13</v>
      </c>
      <c r="G223" s="3">
        <v>0</v>
      </c>
      <c r="H223" s="11">
        <v>0</v>
      </c>
      <c r="I223" s="11">
        <v>0</v>
      </c>
      <c r="J223" s="11">
        <v>0</v>
      </c>
      <c r="K223" s="3" t="s">
        <v>0</v>
      </c>
    </row>
    <row r="224" spans="3:11" ht="28.9" customHeight="1" x14ac:dyDescent="0.2">
      <c r="C224" s="15"/>
      <c r="D224" s="21"/>
      <c r="E224" s="21"/>
      <c r="F224" s="3" t="s">
        <v>14</v>
      </c>
      <c r="G224" s="3">
        <v>0</v>
      </c>
      <c r="H224" s="11">
        <v>0</v>
      </c>
      <c r="I224" s="11">
        <v>0</v>
      </c>
      <c r="J224" s="11">
        <v>0</v>
      </c>
      <c r="K224" s="3" t="s">
        <v>0</v>
      </c>
    </row>
    <row r="225" spans="3:11" ht="14.45" customHeight="1" x14ac:dyDescent="0.2">
      <c r="C225" s="16"/>
      <c r="D225" s="22"/>
      <c r="E225" s="22"/>
      <c r="F225" s="4" t="s">
        <v>15</v>
      </c>
      <c r="G225" s="8">
        <f>SUM(G221,G222,G223,G224)</f>
        <v>5672992.4000000004</v>
      </c>
      <c r="H225" s="8">
        <f>SUM(H221,H222,H223,H224)</f>
        <v>0</v>
      </c>
      <c r="I225" s="8">
        <f>SUM(I221,I222,I223,I224)</f>
        <v>0</v>
      </c>
      <c r="J225" s="8">
        <f>SUM(J221,J222,J223,J224)</f>
        <v>0</v>
      </c>
      <c r="K225" s="4" t="s">
        <v>0</v>
      </c>
    </row>
    <row r="226" spans="3:11" ht="57.6" customHeight="1" x14ac:dyDescent="0.2">
      <c r="C226" s="14" t="s">
        <v>103</v>
      </c>
      <c r="D226" s="20" t="s">
        <v>104</v>
      </c>
      <c r="E226" s="20" t="s">
        <v>20</v>
      </c>
      <c r="F226" s="3" t="s">
        <v>11</v>
      </c>
      <c r="G226" s="11">
        <f>G231</f>
        <v>0</v>
      </c>
      <c r="H226" s="11">
        <f t="shared" ref="H226:J229" si="17">H231</f>
        <v>0</v>
      </c>
      <c r="I226" s="11">
        <f t="shared" si="17"/>
        <v>0</v>
      </c>
      <c r="J226" s="11">
        <f t="shared" si="17"/>
        <v>0</v>
      </c>
      <c r="K226" s="6">
        <v>12</v>
      </c>
    </row>
    <row r="227" spans="3:11" ht="43.35" customHeight="1" x14ac:dyDescent="0.2">
      <c r="C227" s="15"/>
      <c r="D227" s="21"/>
      <c r="E227" s="21"/>
      <c r="F227" s="3" t="s">
        <v>12</v>
      </c>
      <c r="G227" s="11">
        <f>G232</f>
        <v>22517800</v>
      </c>
      <c r="H227" s="11">
        <f t="shared" si="17"/>
        <v>22517800</v>
      </c>
      <c r="I227" s="11">
        <f t="shared" si="17"/>
        <v>22517800</v>
      </c>
      <c r="J227" s="11">
        <f t="shared" si="17"/>
        <v>22517800</v>
      </c>
      <c r="K227" s="3" t="s">
        <v>0</v>
      </c>
    </row>
    <row r="228" spans="3:11" ht="28.9" customHeight="1" x14ac:dyDescent="0.2">
      <c r="C228" s="15"/>
      <c r="D228" s="21"/>
      <c r="E228" s="21"/>
      <c r="F228" s="3" t="s">
        <v>13</v>
      </c>
      <c r="G228" s="11">
        <f>G233</f>
        <v>0</v>
      </c>
      <c r="H228" s="11">
        <f t="shared" si="17"/>
        <v>0</v>
      </c>
      <c r="I228" s="11">
        <f t="shared" si="17"/>
        <v>0</v>
      </c>
      <c r="J228" s="11">
        <f t="shared" si="17"/>
        <v>0</v>
      </c>
      <c r="K228" s="3" t="s">
        <v>0</v>
      </c>
    </row>
    <row r="229" spans="3:11" ht="28.9" customHeight="1" x14ac:dyDescent="0.2">
      <c r="C229" s="15"/>
      <c r="D229" s="21"/>
      <c r="E229" s="21"/>
      <c r="F229" s="3" t="s">
        <v>14</v>
      </c>
      <c r="G229" s="11">
        <f>G234</f>
        <v>0</v>
      </c>
      <c r="H229" s="11">
        <f t="shared" si="17"/>
        <v>0</v>
      </c>
      <c r="I229" s="11">
        <f t="shared" si="17"/>
        <v>0</v>
      </c>
      <c r="J229" s="11">
        <f t="shared" si="17"/>
        <v>0</v>
      </c>
      <c r="K229" s="3" t="s">
        <v>0</v>
      </c>
    </row>
    <row r="230" spans="3:11" ht="14.45" customHeight="1" x14ac:dyDescent="0.2">
      <c r="C230" s="16"/>
      <c r="D230" s="22"/>
      <c r="E230" s="22"/>
      <c r="F230" s="4" t="s">
        <v>15</v>
      </c>
      <c r="G230" s="8">
        <f>SUM(G226,G227,G228,G229)</f>
        <v>22517800</v>
      </c>
      <c r="H230" s="8">
        <f>SUM(H226,H227,H228,H229)</f>
        <v>22517800</v>
      </c>
      <c r="I230" s="8">
        <f>SUM(I226,I227,I228,I229)</f>
        <v>22517800</v>
      </c>
      <c r="J230" s="8">
        <f>SUM(J226,J227,J228,J229)</f>
        <v>22517800</v>
      </c>
      <c r="K230" s="4" t="s">
        <v>0</v>
      </c>
    </row>
    <row r="231" spans="3:11" ht="57.6" customHeight="1" x14ac:dyDescent="0.2">
      <c r="C231" s="14" t="s">
        <v>105</v>
      </c>
      <c r="D231" s="20" t="s">
        <v>106</v>
      </c>
      <c r="E231" s="20" t="s">
        <v>20</v>
      </c>
      <c r="F231" s="3" t="s">
        <v>11</v>
      </c>
      <c r="G231" s="3">
        <v>0</v>
      </c>
      <c r="H231" s="11">
        <v>0</v>
      </c>
      <c r="I231" s="11">
        <v>0</v>
      </c>
      <c r="J231" s="11">
        <v>0</v>
      </c>
      <c r="K231" s="3" t="s">
        <v>0</v>
      </c>
    </row>
    <row r="232" spans="3:11" ht="43.35" customHeight="1" x14ac:dyDescent="0.2">
      <c r="C232" s="15"/>
      <c r="D232" s="21"/>
      <c r="E232" s="21"/>
      <c r="F232" s="3" t="s">
        <v>12</v>
      </c>
      <c r="G232" s="11">
        <v>22517800</v>
      </c>
      <c r="H232" s="11">
        <v>22517800</v>
      </c>
      <c r="I232" s="11">
        <v>22517800</v>
      </c>
      <c r="J232" s="11">
        <v>22517800</v>
      </c>
      <c r="K232" s="3" t="s">
        <v>0</v>
      </c>
    </row>
    <row r="233" spans="3:11" ht="28.9" customHeight="1" x14ac:dyDescent="0.2">
      <c r="C233" s="15"/>
      <c r="D233" s="21"/>
      <c r="E233" s="21"/>
      <c r="F233" s="3" t="s">
        <v>13</v>
      </c>
      <c r="G233" s="3">
        <v>0</v>
      </c>
      <c r="H233" s="11">
        <v>0</v>
      </c>
      <c r="I233" s="11">
        <v>0</v>
      </c>
      <c r="J233" s="11">
        <v>0</v>
      </c>
      <c r="K233" s="3" t="s">
        <v>0</v>
      </c>
    </row>
    <row r="234" spans="3:11" ht="28.9" customHeight="1" x14ac:dyDescent="0.2">
      <c r="C234" s="15"/>
      <c r="D234" s="21"/>
      <c r="E234" s="21"/>
      <c r="F234" s="3" t="s">
        <v>14</v>
      </c>
      <c r="G234" s="3">
        <v>0</v>
      </c>
      <c r="H234" s="11">
        <v>0</v>
      </c>
      <c r="I234" s="11">
        <v>0</v>
      </c>
      <c r="J234" s="11">
        <v>0</v>
      </c>
      <c r="K234" s="3" t="s">
        <v>0</v>
      </c>
    </row>
    <row r="235" spans="3:11" ht="14.45" customHeight="1" x14ac:dyDescent="0.2">
      <c r="C235" s="16"/>
      <c r="D235" s="22"/>
      <c r="E235" s="22"/>
      <c r="F235" s="4" t="s">
        <v>15</v>
      </c>
      <c r="G235" s="8">
        <f>SUM(G231,G232,G233,G234)</f>
        <v>22517800</v>
      </c>
      <c r="H235" s="8">
        <f>SUM(H231,H232,H233,H234)</f>
        <v>22517800</v>
      </c>
      <c r="I235" s="8">
        <f>SUM(I231,I232,I233,I234)</f>
        <v>22517800</v>
      </c>
      <c r="J235" s="8">
        <f>SUM(J231,J232,J233,J234)</f>
        <v>22517800</v>
      </c>
      <c r="K235" s="4" t="s">
        <v>0</v>
      </c>
    </row>
    <row r="236" spans="3:11" ht="72.599999999999994" customHeight="1" x14ac:dyDescent="0.2">
      <c r="C236" s="14" t="s">
        <v>107</v>
      </c>
      <c r="D236" s="20" t="s">
        <v>142</v>
      </c>
      <c r="E236" s="35" t="s">
        <v>154</v>
      </c>
      <c r="F236" s="3" t="s">
        <v>11</v>
      </c>
      <c r="G236" s="11">
        <f>G241</f>
        <v>63888900</v>
      </c>
      <c r="H236" s="11">
        <f>H241</f>
        <v>59033838</v>
      </c>
      <c r="I236" s="11">
        <v>58895808</v>
      </c>
      <c r="J236" s="11">
        <v>59355782</v>
      </c>
      <c r="K236" s="6" t="s">
        <v>144</v>
      </c>
    </row>
    <row r="237" spans="3:11" ht="43.35" customHeight="1" x14ac:dyDescent="0.2">
      <c r="C237" s="15"/>
      <c r="D237" s="21"/>
      <c r="E237" s="35"/>
      <c r="F237" s="3" t="s">
        <v>12</v>
      </c>
      <c r="G237" s="11">
        <f t="shared" ref="G237:H239" si="18">G242</f>
        <v>0</v>
      </c>
      <c r="H237" s="11">
        <f t="shared" si="18"/>
        <v>0</v>
      </c>
      <c r="I237" s="11">
        <v>0</v>
      </c>
      <c r="J237" s="11">
        <v>0</v>
      </c>
      <c r="K237" s="3" t="s">
        <v>0</v>
      </c>
    </row>
    <row r="238" spans="3:11" ht="49.5" customHeight="1" x14ac:dyDescent="0.2">
      <c r="C238" s="15"/>
      <c r="D238" s="21"/>
      <c r="E238" s="35"/>
      <c r="F238" s="3" t="s">
        <v>13</v>
      </c>
      <c r="G238" s="11">
        <f t="shared" si="18"/>
        <v>0</v>
      </c>
      <c r="H238" s="11">
        <f t="shared" si="18"/>
        <v>0</v>
      </c>
      <c r="I238" s="11">
        <v>0</v>
      </c>
      <c r="J238" s="11">
        <v>0</v>
      </c>
      <c r="K238" s="3" t="s">
        <v>0</v>
      </c>
    </row>
    <row r="239" spans="3:11" ht="53.25" customHeight="1" x14ac:dyDescent="0.2">
      <c r="C239" s="15"/>
      <c r="D239" s="21"/>
      <c r="E239" s="35"/>
      <c r="F239" s="3" t="s">
        <v>14</v>
      </c>
      <c r="G239" s="11">
        <f t="shared" si="18"/>
        <v>0</v>
      </c>
      <c r="H239" s="11">
        <f t="shared" si="18"/>
        <v>750000</v>
      </c>
      <c r="I239" s="11">
        <v>800000</v>
      </c>
      <c r="J239" s="11">
        <v>800000</v>
      </c>
      <c r="K239" s="3" t="s">
        <v>0</v>
      </c>
    </row>
    <row r="240" spans="3:11" ht="43.5" customHeight="1" x14ac:dyDescent="0.2">
      <c r="C240" s="16"/>
      <c r="D240" s="22"/>
      <c r="E240" s="35"/>
      <c r="F240" s="4" t="s">
        <v>15</v>
      </c>
      <c r="G240" s="8">
        <f>SUM(G236,G237,G238,G239)</f>
        <v>63888900</v>
      </c>
      <c r="H240" s="8">
        <f>SUM(H236,H237,H238,H239)</f>
        <v>59783838</v>
      </c>
      <c r="I240" s="8">
        <f>SUM(I236,I237,I238,I239)</f>
        <v>59695808</v>
      </c>
      <c r="J240" s="8">
        <f>SUM(J236,J237,J238,J239)</f>
        <v>60155782</v>
      </c>
      <c r="K240" s="4" t="s">
        <v>0</v>
      </c>
    </row>
    <row r="241" spans="3:11" ht="72.599999999999994" customHeight="1" x14ac:dyDescent="0.2">
      <c r="C241" s="14" t="s">
        <v>109</v>
      </c>
      <c r="D241" s="14" t="s">
        <v>108</v>
      </c>
      <c r="E241" s="34" t="s">
        <v>149</v>
      </c>
      <c r="F241" s="3" t="s">
        <v>11</v>
      </c>
      <c r="G241" s="11">
        <f t="shared" ref="G241:J242" si="19">SUM(G246,G251,G256,G261,G266,G271,G276,G281,G286,G291,G296,G301,G306,G311)</f>
        <v>63888900</v>
      </c>
      <c r="H241" s="11">
        <f t="shared" si="19"/>
        <v>59033838</v>
      </c>
      <c r="I241" s="11">
        <f t="shared" si="19"/>
        <v>58895808</v>
      </c>
      <c r="J241" s="11">
        <f t="shared" si="19"/>
        <v>59355782</v>
      </c>
      <c r="K241" s="3" t="s">
        <v>0</v>
      </c>
    </row>
    <row r="242" spans="3:11" ht="58.5" customHeight="1" x14ac:dyDescent="0.2">
      <c r="C242" s="15"/>
      <c r="D242" s="15"/>
      <c r="E242" s="35"/>
      <c r="F242" s="3" t="s">
        <v>12</v>
      </c>
      <c r="G242" s="11">
        <f t="shared" si="19"/>
        <v>0</v>
      </c>
      <c r="H242" s="11">
        <f t="shared" si="19"/>
        <v>0</v>
      </c>
      <c r="I242" s="11">
        <f t="shared" si="19"/>
        <v>0</v>
      </c>
      <c r="J242" s="11">
        <f t="shared" si="19"/>
        <v>0</v>
      </c>
      <c r="K242" s="3" t="s">
        <v>0</v>
      </c>
    </row>
    <row r="243" spans="3:11" ht="60.75" customHeight="1" x14ac:dyDescent="0.2">
      <c r="C243" s="15"/>
      <c r="D243" s="15"/>
      <c r="E243" s="35"/>
      <c r="F243" s="3" t="s">
        <v>13</v>
      </c>
      <c r="G243" s="11">
        <f t="shared" ref="G243:J243" si="20">SUM(G248,G253,G258,G263,G268,G273,G278,G283,G288,G293,G298,G303,G308,G313)</f>
        <v>0</v>
      </c>
      <c r="H243" s="11">
        <f t="shared" si="20"/>
        <v>0</v>
      </c>
      <c r="I243" s="11">
        <f t="shared" si="20"/>
        <v>0</v>
      </c>
      <c r="J243" s="11">
        <f t="shared" si="20"/>
        <v>0</v>
      </c>
      <c r="K243" s="3" t="s">
        <v>0</v>
      </c>
    </row>
    <row r="244" spans="3:11" ht="68.25" customHeight="1" x14ac:dyDescent="0.2">
      <c r="C244" s="15"/>
      <c r="D244" s="15"/>
      <c r="E244" s="35"/>
      <c r="F244" s="3" t="s">
        <v>14</v>
      </c>
      <c r="G244" s="11">
        <f>SUM(G249,G254,G259,G264,G269,G274,G279,G284,G289,G294,G299,G304,G309,G314)</f>
        <v>0</v>
      </c>
      <c r="H244" s="11">
        <f>SUM(H249,H254,H259,H264,H269,H274,H279,H284,H289,H294,H299,H304,H309,H314)</f>
        <v>750000</v>
      </c>
      <c r="I244" s="11">
        <f>SUM(I249,I254,I259,I264,I269,I274,I279,I284,I289,I294,I299,I304,I309,I314)</f>
        <v>800000</v>
      </c>
      <c r="J244" s="11">
        <f>SUM(J249,J254,J259,J264,J269,J274,J279,J284,J289,J294,J299,J304,J309,J314)</f>
        <v>800000</v>
      </c>
      <c r="K244" s="3" t="s">
        <v>0</v>
      </c>
    </row>
    <row r="245" spans="3:11" ht="24.75" customHeight="1" x14ac:dyDescent="0.2">
      <c r="C245" s="16"/>
      <c r="D245" s="16"/>
      <c r="E245" s="35"/>
      <c r="F245" s="4" t="s">
        <v>15</v>
      </c>
      <c r="G245" s="8">
        <f>SUM(G241,G242,G243,G244)</f>
        <v>63888900</v>
      </c>
      <c r="H245" s="8">
        <f>SUM(H241,H242,H243,H244)</f>
        <v>59783838</v>
      </c>
      <c r="I245" s="8">
        <f>SUM(I241,I242,I243,I244)</f>
        <v>59695808</v>
      </c>
      <c r="J245" s="8">
        <f>SUM(J241,J242,J243,J244)</f>
        <v>60155782</v>
      </c>
      <c r="K245" s="4" t="s">
        <v>0</v>
      </c>
    </row>
    <row r="246" spans="3:11" ht="43.35" customHeight="1" x14ac:dyDescent="0.2">
      <c r="C246" s="14" t="s">
        <v>110</v>
      </c>
      <c r="D246" s="20" t="s">
        <v>111</v>
      </c>
      <c r="E246" s="20" t="s">
        <v>26</v>
      </c>
      <c r="F246" s="3" t="s">
        <v>11</v>
      </c>
      <c r="G246" s="11">
        <v>250000</v>
      </c>
      <c r="H246" s="11">
        <v>250000</v>
      </c>
      <c r="I246" s="11">
        <v>250000</v>
      </c>
      <c r="J246" s="11">
        <v>250000</v>
      </c>
      <c r="K246" s="3" t="s">
        <v>0</v>
      </c>
    </row>
    <row r="247" spans="3:11" ht="43.35" customHeight="1" x14ac:dyDescent="0.2">
      <c r="C247" s="15"/>
      <c r="D247" s="21"/>
      <c r="E247" s="21"/>
      <c r="F247" s="3" t="s">
        <v>12</v>
      </c>
      <c r="G247" s="3">
        <v>0</v>
      </c>
      <c r="H247" s="11">
        <v>0</v>
      </c>
      <c r="I247" s="11">
        <v>0</v>
      </c>
      <c r="J247" s="11">
        <v>0</v>
      </c>
      <c r="K247" s="3" t="s">
        <v>0</v>
      </c>
    </row>
    <row r="248" spans="3:11" ht="28.9" customHeight="1" x14ac:dyDescent="0.2">
      <c r="C248" s="15"/>
      <c r="D248" s="21"/>
      <c r="E248" s="21"/>
      <c r="F248" s="3" t="s">
        <v>13</v>
      </c>
      <c r="G248" s="3">
        <v>0</v>
      </c>
      <c r="H248" s="11">
        <v>0</v>
      </c>
      <c r="I248" s="11">
        <v>0</v>
      </c>
      <c r="J248" s="11">
        <v>0</v>
      </c>
      <c r="K248" s="3" t="s">
        <v>0</v>
      </c>
    </row>
    <row r="249" spans="3:11" ht="28.9" customHeight="1" x14ac:dyDescent="0.2">
      <c r="C249" s="15"/>
      <c r="D249" s="21"/>
      <c r="E249" s="21"/>
      <c r="F249" s="3" t="s">
        <v>14</v>
      </c>
      <c r="G249" s="3">
        <v>0</v>
      </c>
      <c r="H249" s="11">
        <v>0</v>
      </c>
      <c r="I249" s="11">
        <v>0</v>
      </c>
      <c r="J249" s="11">
        <v>0</v>
      </c>
      <c r="K249" s="3" t="s">
        <v>0</v>
      </c>
    </row>
    <row r="250" spans="3:11" ht="14.45" customHeight="1" x14ac:dyDescent="0.2">
      <c r="C250" s="16"/>
      <c r="D250" s="22"/>
      <c r="E250" s="22"/>
      <c r="F250" s="4" t="s">
        <v>15</v>
      </c>
      <c r="G250" s="8">
        <f>SUM(G246,G247,G248,G249)</f>
        <v>250000</v>
      </c>
      <c r="H250" s="8">
        <f>SUM(H246,H247,H248,H249)</f>
        <v>250000</v>
      </c>
      <c r="I250" s="8">
        <f>SUM(I246,I247,I248,I249)</f>
        <v>250000</v>
      </c>
      <c r="J250" s="8">
        <f>SUM(J246,J247,J248,J249)</f>
        <v>250000</v>
      </c>
      <c r="K250" s="4" t="s">
        <v>0</v>
      </c>
    </row>
    <row r="251" spans="3:11" ht="57" customHeight="1" x14ac:dyDescent="0.2">
      <c r="C251" s="32" t="s">
        <v>112</v>
      </c>
      <c r="D251" s="33" t="s">
        <v>113</v>
      </c>
      <c r="E251" s="28" t="s">
        <v>20</v>
      </c>
      <c r="F251" s="3" t="s">
        <v>11</v>
      </c>
      <c r="G251" s="11">
        <v>63638900</v>
      </c>
      <c r="H251" s="11">
        <v>46138900</v>
      </c>
      <c r="I251" s="11">
        <v>46138900</v>
      </c>
      <c r="J251" s="11">
        <v>46138900</v>
      </c>
      <c r="K251" s="3" t="s">
        <v>0</v>
      </c>
    </row>
    <row r="252" spans="3:11" ht="43.35" customHeight="1" x14ac:dyDescent="0.2">
      <c r="C252" s="32"/>
      <c r="D252" s="33"/>
      <c r="E252" s="28"/>
      <c r="F252" s="3" t="s">
        <v>12</v>
      </c>
      <c r="G252" s="3">
        <v>0</v>
      </c>
      <c r="H252" s="11">
        <v>0</v>
      </c>
      <c r="I252" s="11">
        <v>0</v>
      </c>
      <c r="J252" s="11">
        <v>0</v>
      </c>
      <c r="K252" s="3" t="s">
        <v>0</v>
      </c>
    </row>
    <row r="253" spans="3:11" ht="28.9" customHeight="1" x14ac:dyDescent="0.2">
      <c r="C253" s="32"/>
      <c r="D253" s="33"/>
      <c r="E253" s="28"/>
      <c r="F253" s="3" t="s">
        <v>13</v>
      </c>
      <c r="G253" s="3">
        <v>0</v>
      </c>
      <c r="H253" s="11">
        <v>0</v>
      </c>
      <c r="I253" s="11">
        <v>0</v>
      </c>
      <c r="J253" s="11">
        <v>0</v>
      </c>
      <c r="K253" s="3" t="s">
        <v>0</v>
      </c>
    </row>
    <row r="254" spans="3:11" ht="28.9" customHeight="1" x14ac:dyDescent="0.2">
      <c r="C254" s="32"/>
      <c r="D254" s="33"/>
      <c r="E254" s="28"/>
      <c r="F254" s="3" t="s">
        <v>14</v>
      </c>
      <c r="G254" s="3">
        <v>0</v>
      </c>
      <c r="H254" s="11">
        <v>0</v>
      </c>
      <c r="I254" s="11">
        <v>0</v>
      </c>
      <c r="J254" s="11">
        <v>0</v>
      </c>
      <c r="K254" s="3" t="s">
        <v>0</v>
      </c>
    </row>
    <row r="255" spans="3:11" ht="14.45" customHeight="1" x14ac:dyDescent="0.2">
      <c r="C255" s="32"/>
      <c r="D255" s="33"/>
      <c r="E255" s="28"/>
      <c r="F255" s="4" t="s">
        <v>15</v>
      </c>
      <c r="G255" s="8">
        <f>SUM(G251,G252,G253,G254)</f>
        <v>63638900</v>
      </c>
      <c r="H255" s="8">
        <f>SUM(H251,H252,H253,H254)</f>
        <v>46138900</v>
      </c>
      <c r="I255" s="8">
        <f>SUM(I251,I252,I253,I254)</f>
        <v>46138900</v>
      </c>
      <c r="J255" s="8">
        <f>SUM(J251,J252,J253,J254)</f>
        <v>46138900</v>
      </c>
      <c r="K255" s="4" t="s">
        <v>0</v>
      </c>
    </row>
    <row r="256" spans="3:11" ht="60" customHeight="1" x14ac:dyDescent="0.2">
      <c r="C256" s="14" t="s">
        <v>119</v>
      </c>
      <c r="D256" s="33" t="s">
        <v>120</v>
      </c>
      <c r="E256" s="20" t="s">
        <v>136</v>
      </c>
      <c r="F256" s="3" t="s">
        <v>11</v>
      </c>
      <c r="G256" s="3">
        <v>0</v>
      </c>
      <c r="H256" s="11">
        <v>0</v>
      </c>
      <c r="I256" s="11">
        <v>0</v>
      </c>
      <c r="J256" s="11">
        <v>0</v>
      </c>
      <c r="K256" s="3" t="s">
        <v>0</v>
      </c>
    </row>
    <row r="257" spans="3:11" ht="38.25" x14ac:dyDescent="0.2">
      <c r="C257" s="15"/>
      <c r="D257" s="33"/>
      <c r="E257" s="21"/>
      <c r="F257" s="3" t="s">
        <v>12</v>
      </c>
      <c r="G257" s="3">
        <v>0</v>
      </c>
      <c r="H257" s="11">
        <v>0</v>
      </c>
      <c r="I257" s="11">
        <v>0</v>
      </c>
      <c r="J257" s="11">
        <v>0</v>
      </c>
      <c r="K257" s="3" t="s">
        <v>0</v>
      </c>
    </row>
    <row r="258" spans="3:11" ht="25.5" x14ac:dyDescent="0.2">
      <c r="C258" s="15"/>
      <c r="D258" s="33"/>
      <c r="E258" s="21"/>
      <c r="F258" s="3" t="s">
        <v>13</v>
      </c>
      <c r="G258" s="3">
        <v>0</v>
      </c>
      <c r="H258" s="11">
        <v>0</v>
      </c>
      <c r="I258" s="11">
        <v>0</v>
      </c>
      <c r="J258" s="11">
        <v>0</v>
      </c>
      <c r="K258" s="3" t="s">
        <v>0</v>
      </c>
    </row>
    <row r="259" spans="3:11" ht="25.5" x14ac:dyDescent="0.2">
      <c r="C259" s="15"/>
      <c r="D259" s="33"/>
      <c r="E259" s="21"/>
      <c r="F259" s="3" t="s">
        <v>14</v>
      </c>
      <c r="G259" s="3">
        <v>0</v>
      </c>
      <c r="H259" s="11">
        <v>450000</v>
      </c>
      <c r="I259" s="11">
        <v>500000</v>
      </c>
      <c r="J259" s="11">
        <v>500000</v>
      </c>
      <c r="K259" s="3" t="s">
        <v>0</v>
      </c>
    </row>
    <row r="260" spans="3:11" x14ac:dyDescent="0.2">
      <c r="C260" s="16"/>
      <c r="D260" s="33"/>
      <c r="E260" s="22"/>
      <c r="F260" s="4" t="s">
        <v>15</v>
      </c>
      <c r="G260" s="8">
        <f>SUM(G256,G257,G258,G259)</f>
        <v>0</v>
      </c>
      <c r="H260" s="8">
        <f>SUM(H256,H257,H258,H259)</f>
        <v>450000</v>
      </c>
      <c r="I260" s="8">
        <f>SUM(I256,I257,I258,I259)</f>
        <v>500000</v>
      </c>
      <c r="J260" s="8">
        <f>SUM(J256,J257,J258,J259)</f>
        <v>500000</v>
      </c>
      <c r="K260" s="4" t="s">
        <v>0</v>
      </c>
    </row>
    <row r="261" spans="3:11" ht="56.25" customHeight="1" x14ac:dyDescent="0.2">
      <c r="C261" s="32" t="s">
        <v>121</v>
      </c>
      <c r="D261" s="33" t="s">
        <v>122</v>
      </c>
      <c r="E261" s="20" t="s">
        <v>136</v>
      </c>
      <c r="F261" s="3" t="s">
        <v>11</v>
      </c>
      <c r="G261" s="3">
        <v>0</v>
      </c>
      <c r="H261" s="11">
        <v>0</v>
      </c>
      <c r="I261" s="11">
        <v>0</v>
      </c>
      <c r="J261" s="11">
        <v>0</v>
      </c>
      <c r="K261" s="3" t="s">
        <v>0</v>
      </c>
    </row>
    <row r="262" spans="3:11" ht="38.25" x14ac:dyDescent="0.2">
      <c r="C262" s="32"/>
      <c r="D262" s="33"/>
      <c r="E262" s="21"/>
      <c r="F262" s="3" t="s">
        <v>12</v>
      </c>
      <c r="G262" s="3">
        <v>0</v>
      </c>
      <c r="H262" s="11">
        <v>0</v>
      </c>
      <c r="I262" s="11">
        <v>0</v>
      </c>
      <c r="J262" s="11">
        <v>0</v>
      </c>
      <c r="K262" s="3" t="s">
        <v>0</v>
      </c>
    </row>
    <row r="263" spans="3:11" ht="25.5" x14ac:dyDescent="0.2">
      <c r="C263" s="32"/>
      <c r="D263" s="33"/>
      <c r="E263" s="21"/>
      <c r="F263" s="3" t="s">
        <v>13</v>
      </c>
      <c r="G263" s="3">
        <v>0</v>
      </c>
      <c r="H263" s="11">
        <v>0</v>
      </c>
      <c r="I263" s="11">
        <v>0</v>
      </c>
      <c r="J263" s="11">
        <v>0</v>
      </c>
      <c r="K263" s="3" t="s">
        <v>0</v>
      </c>
    </row>
    <row r="264" spans="3:11" ht="25.5" x14ac:dyDescent="0.2">
      <c r="C264" s="32"/>
      <c r="D264" s="33"/>
      <c r="E264" s="21"/>
      <c r="F264" s="3" t="s">
        <v>14</v>
      </c>
      <c r="G264" s="3">
        <v>0</v>
      </c>
      <c r="H264" s="11">
        <v>300000</v>
      </c>
      <c r="I264" s="11">
        <v>300000</v>
      </c>
      <c r="J264" s="11">
        <v>300000</v>
      </c>
      <c r="K264" s="3" t="s">
        <v>0</v>
      </c>
    </row>
    <row r="265" spans="3:11" x14ac:dyDescent="0.2">
      <c r="C265" s="32"/>
      <c r="D265" s="33"/>
      <c r="E265" s="22"/>
      <c r="F265" s="4" t="s">
        <v>15</v>
      </c>
      <c r="G265" s="8">
        <f>SUM(G261,G262,G263,G264)</f>
        <v>0</v>
      </c>
      <c r="H265" s="8">
        <f>SUM(H261,H262,H263,H264)</f>
        <v>300000</v>
      </c>
      <c r="I265" s="8">
        <f>SUM(I261,I262,I263,I264)</f>
        <v>300000</v>
      </c>
      <c r="J265" s="8">
        <f>SUM(J261,J262,J263,J264)</f>
        <v>300000</v>
      </c>
      <c r="K265" s="4" t="s">
        <v>0</v>
      </c>
    </row>
    <row r="266" spans="3:11" ht="51.75" customHeight="1" x14ac:dyDescent="0.2">
      <c r="C266" s="14" t="s">
        <v>123</v>
      </c>
      <c r="D266" s="33" t="s">
        <v>124</v>
      </c>
      <c r="E266" s="28" t="s">
        <v>137</v>
      </c>
      <c r="F266" s="3" t="s">
        <v>11</v>
      </c>
      <c r="G266" s="3">
        <v>0</v>
      </c>
      <c r="H266" s="11">
        <v>100000</v>
      </c>
      <c r="I266" s="11">
        <v>100000</v>
      </c>
      <c r="J266" s="11">
        <v>100000</v>
      </c>
      <c r="K266" s="3" t="s">
        <v>0</v>
      </c>
    </row>
    <row r="267" spans="3:11" ht="38.25" x14ac:dyDescent="0.2">
      <c r="C267" s="15"/>
      <c r="D267" s="33"/>
      <c r="E267" s="28"/>
      <c r="F267" s="3" t="s">
        <v>12</v>
      </c>
      <c r="G267" s="3">
        <v>0</v>
      </c>
      <c r="H267" s="11">
        <v>0</v>
      </c>
      <c r="I267" s="11">
        <v>0</v>
      </c>
      <c r="J267" s="11">
        <v>0</v>
      </c>
      <c r="K267" s="3" t="s">
        <v>0</v>
      </c>
    </row>
    <row r="268" spans="3:11" ht="25.5" x14ac:dyDescent="0.2">
      <c r="C268" s="15"/>
      <c r="D268" s="33"/>
      <c r="E268" s="28"/>
      <c r="F268" s="3" t="s">
        <v>13</v>
      </c>
      <c r="G268" s="3">
        <v>0</v>
      </c>
      <c r="H268" s="11">
        <v>0</v>
      </c>
      <c r="I268" s="11">
        <v>0</v>
      </c>
      <c r="J268" s="11">
        <v>0</v>
      </c>
      <c r="K268" s="3" t="s">
        <v>0</v>
      </c>
    </row>
    <row r="269" spans="3:11" ht="25.5" x14ac:dyDescent="0.2">
      <c r="C269" s="15"/>
      <c r="D269" s="33"/>
      <c r="E269" s="28"/>
      <c r="F269" s="3" t="s">
        <v>14</v>
      </c>
      <c r="G269" s="3">
        <v>0</v>
      </c>
      <c r="H269" s="11">
        <v>0</v>
      </c>
      <c r="I269" s="11">
        <v>0</v>
      </c>
      <c r="J269" s="11">
        <v>0</v>
      </c>
      <c r="K269" s="3" t="s">
        <v>0</v>
      </c>
    </row>
    <row r="270" spans="3:11" ht="37.5" customHeight="1" x14ac:dyDescent="0.2">
      <c r="C270" s="16"/>
      <c r="D270" s="33"/>
      <c r="E270" s="28"/>
      <c r="F270" s="4" t="s">
        <v>15</v>
      </c>
      <c r="G270" s="8">
        <f>SUM(G266,G267,G268,G269)</f>
        <v>0</v>
      </c>
      <c r="H270" s="8">
        <f>SUM(H266,H267,H268,H269)</f>
        <v>100000</v>
      </c>
      <c r="I270" s="8">
        <f>SUM(I266,I267,I268,I269)</f>
        <v>100000</v>
      </c>
      <c r="J270" s="8">
        <f>SUM(J266,J267,J268,J269)</f>
        <v>100000</v>
      </c>
      <c r="K270" s="4" t="s">
        <v>0</v>
      </c>
    </row>
    <row r="271" spans="3:11" ht="51" customHeight="1" x14ac:dyDescent="0.2">
      <c r="C271" s="14" t="s">
        <v>125</v>
      </c>
      <c r="D271" s="33" t="s">
        <v>147</v>
      </c>
      <c r="E271" s="20" t="s">
        <v>137</v>
      </c>
      <c r="F271" s="3" t="s">
        <v>11</v>
      </c>
      <c r="G271" s="3">
        <v>0</v>
      </c>
      <c r="H271" s="11">
        <v>100000</v>
      </c>
      <c r="I271" s="11">
        <v>100000</v>
      </c>
      <c r="J271" s="11">
        <v>100000</v>
      </c>
      <c r="K271" s="3" t="s">
        <v>0</v>
      </c>
    </row>
    <row r="272" spans="3:11" ht="38.25" x14ac:dyDescent="0.2">
      <c r="C272" s="15"/>
      <c r="D272" s="33"/>
      <c r="E272" s="21"/>
      <c r="F272" s="3" t="s">
        <v>12</v>
      </c>
      <c r="G272" s="3">
        <v>0</v>
      </c>
      <c r="H272" s="11">
        <v>0</v>
      </c>
      <c r="I272" s="11">
        <v>0</v>
      </c>
      <c r="J272" s="11">
        <v>0</v>
      </c>
      <c r="K272" s="3" t="s">
        <v>0</v>
      </c>
    </row>
    <row r="273" spans="3:11" ht="25.5" x14ac:dyDescent="0.2">
      <c r="C273" s="15"/>
      <c r="D273" s="33"/>
      <c r="E273" s="21"/>
      <c r="F273" s="3" t="s">
        <v>13</v>
      </c>
      <c r="G273" s="3">
        <v>0</v>
      </c>
      <c r="H273" s="11">
        <v>0</v>
      </c>
      <c r="I273" s="11">
        <v>0</v>
      </c>
      <c r="J273" s="11">
        <v>0</v>
      </c>
      <c r="K273" s="3" t="s">
        <v>0</v>
      </c>
    </row>
    <row r="274" spans="3:11" ht="25.5" x14ac:dyDescent="0.2">
      <c r="C274" s="15"/>
      <c r="D274" s="33"/>
      <c r="E274" s="21"/>
      <c r="F274" s="3" t="s">
        <v>14</v>
      </c>
      <c r="G274" s="3">
        <v>0</v>
      </c>
      <c r="H274" s="11">
        <v>0</v>
      </c>
      <c r="I274" s="11">
        <v>0</v>
      </c>
      <c r="J274" s="11">
        <v>0</v>
      </c>
      <c r="K274" s="3" t="s">
        <v>0</v>
      </c>
    </row>
    <row r="275" spans="3:11" ht="48.75" customHeight="1" x14ac:dyDescent="0.2">
      <c r="C275" s="16"/>
      <c r="D275" s="33"/>
      <c r="E275" s="22"/>
      <c r="F275" s="4" t="s">
        <v>15</v>
      </c>
      <c r="G275" s="8">
        <f>SUM(G271,G272,G273,G274)</f>
        <v>0</v>
      </c>
      <c r="H275" s="8">
        <f>SUM(H271,H272,H273,H274)</f>
        <v>100000</v>
      </c>
      <c r="I275" s="8">
        <f>SUM(I271,I272,I273,I274)</f>
        <v>100000</v>
      </c>
      <c r="J275" s="8">
        <f>SUM(J271,J272,J273,J274)</f>
        <v>100000</v>
      </c>
      <c r="K275" s="4" t="s">
        <v>0</v>
      </c>
    </row>
    <row r="276" spans="3:11" ht="48.75" customHeight="1" x14ac:dyDescent="0.2">
      <c r="C276" s="14" t="s">
        <v>126</v>
      </c>
      <c r="D276" s="36" t="s">
        <v>127</v>
      </c>
      <c r="E276" s="20" t="s">
        <v>137</v>
      </c>
      <c r="F276" s="3" t="s">
        <v>11</v>
      </c>
      <c r="G276" s="3">
        <v>0</v>
      </c>
      <c r="H276" s="11">
        <v>100000</v>
      </c>
      <c r="I276" s="11">
        <v>100000</v>
      </c>
      <c r="J276" s="11">
        <v>100000</v>
      </c>
      <c r="K276" s="3" t="s">
        <v>0</v>
      </c>
    </row>
    <row r="277" spans="3:11" ht="38.25" x14ac:dyDescent="0.2">
      <c r="C277" s="15"/>
      <c r="D277" s="37"/>
      <c r="E277" s="21"/>
      <c r="F277" s="3" t="s">
        <v>12</v>
      </c>
      <c r="G277" s="3">
        <v>0</v>
      </c>
      <c r="H277" s="11">
        <v>0</v>
      </c>
      <c r="I277" s="11">
        <v>0</v>
      </c>
      <c r="J277" s="11">
        <v>0</v>
      </c>
      <c r="K277" s="3" t="s">
        <v>0</v>
      </c>
    </row>
    <row r="278" spans="3:11" ht="25.5" x14ac:dyDescent="0.2">
      <c r="C278" s="15"/>
      <c r="D278" s="37"/>
      <c r="E278" s="21"/>
      <c r="F278" s="3" t="s">
        <v>13</v>
      </c>
      <c r="G278" s="3">
        <v>0</v>
      </c>
      <c r="H278" s="11">
        <v>0</v>
      </c>
      <c r="I278" s="11">
        <v>0</v>
      </c>
      <c r="J278" s="11">
        <v>0</v>
      </c>
      <c r="K278" s="3" t="s">
        <v>0</v>
      </c>
    </row>
    <row r="279" spans="3:11" ht="25.5" x14ac:dyDescent="0.2">
      <c r="C279" s="15"/>
      <c r="D279" s="37"/>
      <c r="E279" s="21"/>
      <c r="F279" s="3" t="s">
        <v>14</v>
      </c>
      <c r="G279" s="3">
        <v>0</v>
      </c>
      <c r="H279" s="11">
        <v>0</v>
      </c>
      <c r="I279" s="11">
        <v>0</v>
      </c>
      <c r="J279" s="11">
        <v>0</v>
      </c>
      <c r="K279" s="3" t="s">
        <v>0</v>
      </c>
    </row>
    <row r="280" spans="3:11" x14ac:dyDescent="0.2">
      <c r="C280" s="16"/>
      <c r="D280" s="38"/>
      <c r="E280" s="22"/>
      <c r="F280" s="4" t="s">
        <v>15</v>
      </c>
      <c r="G280" s="8">
        <f>SUM(G276,G277,G278,G279)</f>
        <v>0</v>
      </c>
      <c r="H280" s="8">
        <f>SUM(H276,H277,H278,H279)</f>
        <v>100000</v>
      </c>
      <c r="I280" s="8">
        <f>SUM(I276,I277,I278,I279)</f>
        <v>100000</v>
      </c>
      <c r="J280" s="8">
        <f>SUM(J276,J277,J278,J279)</f>
        <v>100000</v>
      </c>
      <c r="K280" s="4" t="s">
        <v>0</v>
      </c>
    </row>
    <row r="281" spans="3:11" ht="53.25" customHeight="1" x14ac:dyDescent="0.2">
      <c r="C281" s="14" t="s">
        <v>128</v>
      </c>
      <c r="D281" s="36" t="s">
        <v>148</v>
      </c>
      <c r="E281" s="20" t="s">
        <v>138</v>
      </c>
      <c r="F281" s="3" t="s">
        <v>150</v>
      </c>
      <c r="G281" s="3">
        <v>0</v>
      </c>
      <c r="H281" s="11">
        <v>2843658</v>
      </c>
      <c r="I281" s="11">
        <v>2965935</v>
      </c>
      <c r="J281" s="11">
        <v>3093470</v>
      </c>
      <c r="K281" s="3" t="s">
        <v>0</v>
      </c>
    </row>
    <row r="282" spans="3:11" ht="38.25" x14ac:dyDescent="0.2">
      <c r="C282" s="15"/>
      <c r="D282" s="37"/>
      <c r="E282" s="21"/>
      <c r="F282" s="3" t="s">
        <v>12</v>
      </c>
      <c r="G282" s="3">
        <v>0</v>
      </c>
      <c r="H282" s="11">
        <v>0</v>
      </c>
      <c r="I282" s="11">
        <v>0</v>
      </c>
      <c r="J282" s="11">
        <v>0</v>
      </c>
      <c r="K282" s="3" t="s">
        <v>0</v>
      </c>
    </row>
    <row r="283" spans="3:11" ht="25.5" x14ac:dyDescent="0.2">
      <c r="C283" s="15"/>
      <c r="D283" s="37"/>
      <c r="E283" s="21"/>
      <c r="F283" s="3" t="s">
        <v>13</v>
      </c>
      <c r="G283" s="3">
        <v>0</v>
      </c>
      <c r="H283" s="11">
        <v>0</v>
      </c>
      <c r="I283" s="11">
        <v>0</v>
      </c>
      <c r="J283" s="11">
        <v>0</v>
      </c>
      <c r="K283" s="3" t="s">
        <v>0</v>
      </c>
    </row>
    <row r="284" spans="3:11" ht="25.5" x14ac:dyDescent="0.2">
      <c r="C284" s="15"/>
      <c r="D284" s="37"/>
      <c r="E284" s="21"/>
      <c r="F284" s="3" t="s">
        <v>14</v>
      </c>
      <c r="G284" s="3">
        <v>0</v>
      </c>
      <c r="H284" s="11">
        <v>0</v>
      </c>
      <c r="I284" s="11">
        <v>0</v>
      </c>
      <c r="J284" s="11">
        <v>0</v>
      </c>
      <c r="K284" s="3" t="s">
        <v>0</v>
      </c>
    </row>
    <row r="285" spans="3:11" x14ac:dyDescent="0.2">
      <c r="C285" s="16"/>
      <c r="D285" s="38"/>
      <c r="E285" s="22"/>
      <c r="F285" s="4" t="s">
        <v>15</v>
      </c>
      <c r="G285" s="8">
        <f>SUM(G281,G282,G283,G284)</f>
        <v>0</v>
      </c>
      <c r="H285" s="8">
        <f>SUM(H281,H282,H283,H284)</f>
        <v>2843658</v>
      </c>
      <c r="I285" s="8">
        <f>SUM(I281,I282,I283,I284)</f>
        <v>2965935</v>
      </c>
      <c r="J285" s="8">
        <f>SUM(J281,J282,J283,J284)</f>
        <v>3093470</v>
      </c>
      <c r="K285" s="4" t="s">
        <v>0</v>
      </c>
    </row>
    <row r="286" spans="3:11" ht="61.5" customHeight="1" x14ac:dyDescent="0.2">
      <c r="C286" s="14" t="s">
        <v>129</v>
      </c>
      <c r="D286" s="36" t="s">
        <v>130</v>
      </c>
      <c r="E286" s="20" t="s">
        <v>138</v>
      </c>
      <c r="F286" s="3" t="s">
        <v>150</v>
      </c>
      <c r="G286" s="3">
        <v>0</v>
      </c>
      <c r="H286" s="13">
        <v>5220000</v>
      </c>
      <c r="I286" s="11">
        <v>5444460</v>
      </c>
      <c r="J286" s="11">
        <v>5678572</v>
      </c>
      <c r="K286" s="3" t="s">
        <v>0</v>
      </c>
    </row>
    <row r="287" spans="3:11" ht="38.25" x14ac:dyDescent="0.2">
      <c r="C287" s="15"/>
      <c r="D287" s="37"/>
      <c r="E287" s="21"/>
      <c r="F287" s="3" t="s">
        <v>12</v>
      </c>
      <c r="G287" s="3">
        <v>0</v>
      </c>
      <c r="H287" s="11">
        <v>0</v>
      </c>
      <c r="I287" s="11">
        <v>0</v>
      </c>
      <c r="J287" s="11">
        <v>0</v>
      </c>
      <c r="K287" s="3" t="s">
        <v>0</v>
      </c>
    </row>
    <row r="288" spans="3:11" ht="25.5" x14ac:dyDescent="0.2">
      <c r="C288" s="15"/>
      <c r="D288" s="37"/>
      <c r="E288" s="21"/>
      <c r="F288" s="3" t="s">
        <v>13</v>
      </c>
      <c r="G288" s="3">
        <v>0</v>
      </c>
      <c r="H288" s="11">
        <v>0</v>
      </c>
      <c r="I288" s="11">
        <v>0</v>
      </c>
      <c r="J288" s="11">
        <v>0</v>
      </c>
      <c r="K288" s="3" t="s">
        <v>0</v>
      </c>
    </row>
    <row r="289" spans="3:11" ht="25.5" x14ac:dyDescent="0.2">
      <c r="C289" s="15"/>
      <c r="D289" s="37"/>
      <c r="E289" s="21"/>
      <c r="F289" s="3" t="s">
        <v>14</v>
      </c>
      <c r="G289" s="3">
        <v>0</v>
      </c>
      <c r="H289" s="11">
        <v>0</v>
      </c>
      <c r="I289" s="11">
        <v>0</v>
      </c>
      <c r="J289" s="11">
        <v>0</v>
      </c>
      <c r="K289" s="3" t="s">
        <v>0</v>
      </c>
    </row>
    <row r="290" spans="3:11" x14ac:dyDescent="0.2">
      <c r="C290" s="16"/>
      <c r="D290" s="38"/>
      <c r="E290" s="22"/>
      <c r="F290" s="4" t="s">
        <v>15</v>
      </c>
      <c r="G290" s="8">
        <f>SUM(G286,G287,G288,G289)</f>
        <v>0</v>
      </c>
      <c r="H290" s="8">
        <f>SUM(H286,H287,H288,H289)</f>
        <v>5220000</v>
      </c>
      <c r="I290" s="8">
        <f>SUM(I286,I287,I288,I289)</f>
        <v>5444460</v>
      </c>
      <c r="J290" s="8">
        <f>SUM(J286,J287,J288,J289)</f>
        <v>5678572</v>
      </c>
      <c r="K290" s="4" t="s">
        <v>0</v>
      </c>
    </row>
    <row r="291" spans="3:11" ht="46.5" customHeight="1" x14ac:dyDescent="0.2">
      <c r="C291" s="14" t="s">
        <v>131</v>
      </c>
      <c r="D291" s="36" t="s">
        <v>156</v>
      </c>
      <c r="E291" s="20" t="s">
        <v>139</v>
      </c>
      <c r="F291" s="3" t="s">
        <v>11</v>
      </c>
      <c r="G291" s="3">
        <v>0</v>
      </c>
      <c r="H291" s="11">
        <v>2619680</v>
      </c>
      <c r="I291" s="11">
        <v>1309840</v>
      </c>
      <c r="J291" s="11">
        <v>1309840</v>
      </c>
      <c r="K291" s="3" t="s">
        <v>0</v>
      </c>
    </row>
    <row r="292" spans="3:11" ht="38.25" x14ac:dyDescent="0.2">
      <c r="C292" s="15"/>
      <c r="D292" s="37"/>
      <c r="E292" s="21"/>
      <c r="F292" s="3" t="s">
        <v>12</v>
      </c>
      <c r="G292" s="3">
        <v>0</v>
      </c>
      <c r="H292" s="11">
        <v>0</v>
      </c>
      <c r="I292" s="11">
        <v>0</v>
      </c>
      <c r="J292" s="11">
        <v>0</v>
      </c>
      <c r="K292" s="3" t="s">
        <v>0</v>
      </c>
    </row>
    <row r="293" spans="3:11" ht="25.5" x14ac:dyDescent="0.2">
      <c r="C293" s="15"/>
      <c r="D293" s="37"/>
      <c r="E293" s="21"/>
      <c r="F293" s="3" t="s">
        <v>13</v>
      </c>
      <c r="G293" s="3">
        <v>0</v>
      </c>
      <c r="H293" s="11">
        <v>0</v>
      </c>
      <c r="I293" s="11">
        <v>0</v>
      </c>
      <c r="J293" s="11">
        <v>0</v>
      </c>
      <c r="K293" s="3" t="s">
        <v>0</v>
      </c>
    </row>
    <row r="294" spans="3:11" ht="25.5" x14ac:dyDescent="0.2">
      <c r="C294" s="15"/>
      <c r="D294" s="37"/>
      <c r="E294" s="21"/>
      <c r="F294" s="3" t="s">
        <v>14</v>
      </c>
      <c r="G294" s="3">
        <v>0</v>
      </c>
      <c r="H294" s="11">
        <v>0</v>
      </c>
      <c r="I294" s="11">
        <v>0</v>
      </c>
      <c r="J294" s="11">
        <v>0</v>
      </c>
      <c r="K294" s="3" t="s">
        <v>0</v>
      </c>
    </row>
    <row r="295" spans="3:11" x14ac:dyDescent="0.2">
      <c r="C295" s="16"/>
      <c r="D295" s="38"/>
      <c r="E295" s="22"/>
      <c r="F295" s="4" t="s">
        <v>15</v>
      </c>
      <c r="G295" s="8">
        <f>SUM(G291,G292,G293,G294)</f>
        <v>0</v>
      </c>
      <c r="H295" s="8">
        <f>SUM(H291,H292,H293,H294)</f>
        <v>2619680</v>
      </c>
      <c r="I295" s="8">
        <f>SUM(I291,I292,I293,I294)</f>
        <v>1309840</v>
      </c>
      <c r="J295" s="8">
        <f>SUM(J291,J292,J293,J294)</f>
        <v>1309840</v>
      </c>
      <c r="K295" s="4" t="s">
        <v>0</v>
      </c>
    </row>
    <row r="296" spans="3:11" ht="58.5" customHeight="1" x14ac:dyDescent="0.2">
      <c r="C296" s="14" t="s">
        <v>132</v>
      </c>
      <c r="D296" s="36" t="s">
        <v>135</v>
      </c>
      <c r="E296" s="20" t="s">
        <v>138</v>
      </c>
      <c r="F296" s="3" t="s">
        <v>150</v>
      </c>
      <c r="G296" s="3">
        <v>0</v>
      </c>
      <c r="H296" s="11">
        <v>1461600</v>
      </c>
      <c r="I296" s="11">
        <v>2286673</v>
      </c>
      <c r="J296" s="11">
        <v>2385000</v>
      </c>
      <c r="K296" s="3" t="s">
        <v>0</v>
      </c>
    </row>
    <row r="297" spans="3:11" ht="38.25" x14ac:dyDescent="0.2">
      <c r="C297" s="15"/>
      <c r="D297" s="37"/>
      <c r="E297" s="21"/>
      <c r="F297" s="3" t="s">
        <v>12</v>
      </c>
      <c r="G297" s="3">
        <v>0</v>
      </c>
      <c r="H297" s="11">
        <v>0</v>
      </c>
      <c r="I297" s="11">
        <v>0</v>
      </c>
      <c r="J297" s="11">
        <v>0</v>
      </c>
      <c r="K297" s="3" t="s">
        <v>0</v>
      </c>
    </row>
    <row r="298" spans="3:11" ht="25.5" x14ac:dyDescent="0.2">
      <c r="C298" s="15"/>
      <c r="D298" s="37"/>
      <c r="E298" s="21"/>
      <c r="F298" s="3" t="s">
        <v>13</v>
      </c>
      <c r="G298" s="3">
        <v>0</v>
      </c>
      <c r="H298" s="11">
        <v>0</v>
      </c>
      <c r="I298" s="11">
        <v>0</v>
      </c>
      <c r="J298" s="11">
        <v>0</v>
      </c>
      <c r="K298" s="3" t="s">
        <v>0</v>
      </c>
    </row>
    <row r="299" spans="3:11" ht="25.5" x14ac:dyDescent="0.2">
      <c r="C299" s="15"/>
      <c r="D299" s="37"/>
      <c r="E299" s="21"/>
      <c r="F299" s="3" t="s">
        <v>14</v>
      </c>
      <c r="G299" s="3">
        <v>0</v>
      </c>
      <c r="H299" s="11">
        <v>0</v>
      </c>
      <c r="I299" s="11">
        <v>0</v>
      </c>
      <c r="J299" s="11">
        <v>0</v>
      </c>
      <c r="K299" s="3" t="s">
        <v>0</v>
      </c>
    </row>
    <row r="300" spans="3:11" x14ac:dyDescent="0.2">
      <c r="C300" s="16"/>
      <c r="D300" s="38"/>
      <c r="E300" s="22"/>
      <c r="F300" s="4" t="s">
        <v>15</v>
      </c>
      <c r="G300" s="8">
        <f>SUM(G296,G297,G298,G299)</f>
        <v>0</v>
      </c>
      <c r="H300" s="8">
        <f>SUM(H296,H297,H298,H299)</f>
        <v>1461600</v>
      </c>
      <c r="I300" s="8">
        <f>SUM(I296,I297,I298,I299)</f>
        <v>2286673</v>
      </c>
      <c r="J300" s="8">
        <f>SUM(J296,J297,J298,J299)</f>
        <v>2385000</v>
      </c>
      <c r="K300" s="4" t="s">
        <v>0</v>
      </c>
    </row>
    <row r="301" spans="3:11" ht="57" customHeight="1" x14ac:dyDescent="0.2">
      <c r="C301" s="14" t="s">
        <v>133</v>
      </c>
      <c r="D301" s="36" t="s">
        <v>153</v>
      </c>
      <c r="E301" s="20" t="s">
        <v>137</v>
      </c>
      <c r="F301" s="3" t="s">
        <v>11</v>
      </c>
      <c r="G301" s="3">
        <v>0</v>
      </c>
      <c r="H301" s="11">
        <v>50000</v>
      </c>
      <c r="I301" s="11">
        <v>50000</v>
      </c>
      <c r="J301" s="11">
        <v>50000</v>
      </c>
      <c r="K301" s="3" t="s">
        <v>0</v>
      </c>
    </row>
    <row r="302" spans="3:11" ht="38.25" x14ac:dyDescent="0.2">
      <c r="C302" s="15"/>
      <c r="D302" s="37"/>
      <c r="E302" s="21"/>
      <c r="F302" s="3" t="s">
        <v>12</v>
      </c>
      <c r="G302" s="3">
        <v>0</v>
      </c>
      <c r="H302" s="11">
        <v>0</v>
      </c>
      <c r="I302" s="11">
        <v>0</v>
      </c>
      <c r="J302" s="11">
        <v>0</v>
      </c>
      <c r="K302" s="3" t="s">
        <v>0</v>
      </c>
    </row>
    <row r="303" spans="3:11" ht="25.5" x14ac:dyDescent="0.2">
      <c r="C303" s="15"/>
      <c r="D303" s="37"/>
      <c r="E303" s="21"/>
      <c r="F303" s="3" t="s">
        <v>13</v>
      </c>
      <c r="G303" s="3">
        <v>0</v>
      </c>
      <c r="H303" s="11">
        <v>0</v>
      </c>
      <c r="I303" s="11">
        <v>0</v>
      </c>
      <c r="J303" s="11">
        <v>0</v>
      </c>
      <c r="K303" s="3" t="s">
        <v>0</v>
      </c>
    </row>
    <row r="304" spans="3:11" ht="25.5" x14ac:dyDescent="0.2">
      <c r="C304" s="15"/>
      <c r="D304" s="37"/>
      <c r="E304" s="21"/>
      <c r="F304" s="3" t="s">
        <v>14</v>
      </c>
      <c r="G304" s="3">
        <v>0</v>
      </c>
      <c r="H304" s="11">
        <v>0</v>
      </c>
      <c r="I304" s="11">
        <v>0</v>
      </c>
      <c r="J304" s="11">
        <v>0</v>
      </c>
      <c r="K304" s="3" t="s">
        <v>0</v>
      </c>
    </row>
    <row r="305" spans="3:11" ht="51.75" customHeight="1" x14ac:dyDescent="0.2">
      <c r="C305" s="16"/>
      <c r="D305" s="38"/>
      <c r="E305" s="22"/>
      <c r="F305" s="4" t="s">
        <v>15</v>
      </c>
      <c r="G305" s="8">
        <f>SUM(G301,G302,G303,G304)</f>
        <v>0</v>
      </c>
      <c r="H305" s="8">
        <f>SUM(H301,H302,H303,H304)</f>
        <v>50000</v>
      </c>
      <c r="I305" s="8">
        <f>SUM(I301,I302,I303,I304)</f>
        <v>50000</v>
      </c>
      <c r="J305" s="8">
        <f>SUM(J301,J302,J303,J304)</f>
        <v>50000</v>
      </c>
      <c r="K305" s="4" t="s">
        <v>0</v>
      </c>
    </row>
    <row r="306" spans="3:11" ht="55.5" customHeight="1" x14ac:dyDescent="0.2">
      <c r="C306" s="14" t="s">
        <v>134</v>
      </c>
      <c r="D306" s="36" t="s">
        <v>140</v>
      </c>
      <c r="E306" s="20" t="s">
        <v>137</v>
      </c>
      <c r="F306" s="3" t="s">
        <v>152</v>
      </c>
      <c r="G306" s="3">
        <v>0</v>
      </c>
      <c r="H306" s="11">
        <v>100000</v>
      </c>
      <c r="I306" s="11">
        <v>100000</v>
      </c>
      <c r="J306" s="11">
        <v>100000</v>
      </c>
      <c r="K306" s="3" t="s">
        <v>0</v>
      </c>
    </row>
    <row r="307" spans="3:11" ht="38.25" x14ac:dyDescent="0.2">
      <c r="C307" s="15"/>
      <c r="D307" s="37"/>
      <c r="E307" s="21"/>
      <c r="F307" s="3" t="s">
        <v>12</v>
      </c>
      <c r="G307" s="3">
        <v>0</v>
      </c>
      <c r="H307" s="11">
        <v>0</v>
      </c>
      <c r="I307" s="11">
        <v>0</v>
      </c>
      <c r="J307" s="11">
        <v>0</v>
      </c>
      <c r="K307" s="3" t="s">
        <v>0</v>
      </c>
    </row>
    <row r="308" spans="3:11" ht="25.5" x14ac:dyDescent="0.2">
      <c r="C308" s="15"/>
      <c r="D308" s="37"/>
      <c r="E308" s="21"/>
      <c r="F308" s="3" t="s">
        <v>13</v>
      </c>
      <c r="G308" s="3">
        <v>0</v>
      </c>
      <c r="H308" s="11">
        <v>0</v>
      </c>
      <c r="I308" s="11">
        <v>0</v>
      </c>
      <c r="J308" s="11">
        <v>0</v>
      </c>
      <c r="K308" s="3" t="s">
        <v>0</v>
      </c>
    </row>
    <row r="309" spans="3:11" ht="25.5" x14ac:dyDescent="0.2">
      <c r="C309" s="15"/>
      <c r="D309" s="37"/>
      <c r="E309" s="21"/>
      <c r="F309" s="3" t="s">
        <v>14</v>
      </c>
      <c r="G309" s="3">
        <v>0</v>
      </c>
      <c r="H309" s="11">
        <v>0</v>
      </c>
      <c r="I309" s="11">
        <v>0</v>
      </c>
      <c r="J309" s="11">
        <v>0</v>
      </c>
      <c r="K309" s="3" t="s">
        <v>0</v>
      </c>
    </row>
    <row r="310" spans="3:11" x14ac:dyDescent="0.2">
      <c r="C310" s="16"/>
      <c r="D310" s="38"/>
      <c r="E310" s="22"/>
      <c r="F310" s="4" t="s">
        <v>15</v>
      </c>
      <c r="G310" s="8">
        <f>SUM(G306,G307,G308,G309)</f>
        <v>0</v>
      </c>
      <c r="H310" s="8">
        <f>SUM(H306,H307,H308,H309)</f>
        <v>100000</v>
      </c>
      <c r="I310" s="8">
        <f>SUM(I306,I307,I308,I309)</f>
        <v>100000</v>
      </c>
      <c r="J310" s="8">
        <f>SUM(J306,J307,J308,J309)</f>
        <v>100000</v>
      </c>
      <c r="K310" s="4" t="s">
        <v>0</v>
      </c>
    </row>
    <row r="311" spans="3:11" ht="55.5" customHeight="1" x14ac:dyDescent="0.2">
      <c r="C311" s="14" t="s">
        <v>141</v>
      </c>
      <c r="D311" s="36" t="s">
        <v>155</v>
      </c>
      <c r="E311" s="20" t="s">
        <v>137</v>
      </c>
      <c r="F311" s="3" t="s">
        <v>152</v>
      </c>
      <c r="G311" s="3">
        <v>0</v>
      </c>
      <c r="H311" s="11">
        <v>50000</v>
      </c>
      <c r="I311" s="11">
        <v>50000</v>
      </c>
      <c r="J311" s="11">
        <v>50000</v>
      </c>
      <c r="K311" s="3" t="s">
        <v>0</v>
      </c>
    </row>
    <row r="312" spans="3:11" ht="42" customHeight="1" x14ac:dyDescent="0.2">
      <c r="C312" s="15"/>
      <c r="D312" s="37"/>
      <c r="E312" s="21"/>
      <c r="F312" s="3" t="s">
        <v>12</v>
      </c>
      <c r="G312" s="3">
        <v>0</v>
      </c>
      <c r="H312" s="11">
        <v>0</v>
      </c>
      <c r="I312" s="11">
        <v>0</v>
      </c>
      <c r="J312" s="11">
        <v>0</v>
      </c>
      <c r="K312" s="3" t="s">
        <v>0</v>
      </c>
    </row>
    <row r="313" spans="3:11" ht="30" customHeight="1" x14ac:dyDescent="0.2">
      <c r="C313" s="15"/>
      <c r="D313" s="37"/>
      <c r="E313" s="21"/>
      <c r="F313" s="3" t="s">
        <v>13</v>
      </c>
      <c r="G313" s="3">
        <v>0</v>
      </c>
      <c r="H313" s="11">
        <v>0</v>
      </c>
      <c r="I313" s="11">
        <v>0</v>
      </c>
      <c r="J313" s="11">
        <v>0</v>
      </c>
      <c r="K313" s="3" t="s">
        <v>0</v>
      </c>
    </row>
    <row r="314" spans="3:11" ht="29.25" customHeight="1" x14ac:dyDescent="0.2">
      <c r="C314" s="15"/>
      <c r="D314" s="37"/>
      <c r="E314" s="21"/>
      <c r="F314" s="3" t="s">
        <v>14</v>
      </c>
      <c r="G314" s="3">
        <v>0</v>
      </c>
      <c r="H314" s="11">
        <v>0</v>
      </c>
      <c r="I314" s="11">
        <v>0</v>
      </c>
      <c r="J314" s="11">
        <v>0</v>
      </c>
      <c r="K314" s="3" t="s">
        <v>0</v>
      </c>
    </row>
    <row r="315" spans="3:11" x14ac:dyDescent="0.2">
      <c r="C315" s="16"/>
      <c r="D315" s="38"/>
      <c r="E315" s="22"/>
      <c r="F315" s="4" t="s">
        <v>15</v>
      </c>
      <c r="G315" s="8">
        <f>SUM(G311,G312,G313,G314)</f>
        <v>0</v>
      </c>
      <c r="H315" s="8">
        <f>SUM(H311,H312,H313,H314)</f>
        <v>50000</v>
      </c>
      <c r="I315" s="8">
        <f>SUM(I311,I312,I313,I314)</f>
        <v>50000</v>
      </c>
      <c r="J315" s="8">
        <f>SUM(J311,J312,J313,J314)</f>
        <v>50000</v>
      </c>
      <c r="K315" s="4" t="s">
        <v>0</v>
      </c>
    </row>
    <row r="316" spans="3:11" ht="102.75" customHeight="1" x14ac:dyDescent="0.2"/>
    <row r="321" ht="49.5" customHeight="1" x14ac:dyDescent="0.2"/>
    <row r="326" ht="51" customHeight="1" x14ac:dyDescent="0.2"/>
    <row r="329" ht="28.5" customHeight="1" x14ac:dyDescent="0.2"/>
    <row r="330" ht="14.25" customHeight="1" x14ac:dyDescent="0.2"/>
    <row r="331" ht="42.75" customHeight="1" x14ac:dyDescent="0.2"/>
    <row r="332" ht="42" customHeight="1" x14ac:dyDescent="0.2"/>
    <row r="333" ht="36" customHeight="1" x14ac:dyDescent="0.2"/>
    <row r="334" ht="30" customHeight="1" x14ac:dyDescent="0.2"/>
    <row r="336" ht="39.75" customHeight="1" x14ac:dyDescent="0.2"/>
    <row r="337" ht="39" customHeight="1" x14ac:dyDescent="0.2"/>
    <row r="338" ht="29.25" customHeight="1" x14ac:dyDescent="0.2"/>
    <row r="339" ht="27.75" customHeight="1" x14ac:dyDescent="0.2"/>
    <row r="341" ht="43.5" customHeight="1" x14ac:dyDescent="0.2"/>
    <row r="342" ht="41.25" customHeight="1" x14ac:dyDescent="0.2"/>
    <row r="343" ht="28.5" customHeight="1" x14ac:dyDescent="0.2"/>
    <row r="344" ht="27.75" customHeight="1" x14ac:dyDescent="0.2"/>
  </sheetData>
  <mergeCells count="193">
    <mergeCell ref="C296:C300"/>
    <mergeCell ref="D296:D300"/>
    <mergeCell ref="E296:E300"/>
    <mergeCell ref="C311:C315"/>
    <mergeCell ref="D311:D315"/>
    <mergeCell ref="E311:E315"/>
    <mergeCell ref="C301:C305"/>
    <mergeCell ref="D301:D305"/>
    <mergeCell ref="E301:E305"/>
    <mergeCell ref="C306:C310"/>
    <mergeCell ref="D306:D310"/>
    <mergeCell ref="E306:E310"/>
    <mergeCell ref="C281:C285"/>
    <mergeCell ref="D281:D285"/>
    <mergeCell ref="E281:E285"/>
    <mergeCell ref="C286:C290"/>
    <mergeCell ref="D286:D290"/>
    <mergeCell ref="E286:E290"/>
    <mergeCell ref="C291:C295"/>
    <mergeCell ref="D291:D295"/>
    <mergeCell ref="E291:E295"/>
    <mergeCell ref="C261:C265"/>
    <mergeCell ref="D261:D265"/>
    <mergeCell ref="E261:E265"/>
    <mergeCell ref="D256:D260"/>
    <mergeCell ref="D276:D280"/>
    <mergeCell ref="E211:E215"/>
    <mergeCell ref="D271:D275"/>
    <mergeCell ref="D266:D270"/>
    <mergeCell ref="E266:E270"/>
    <mergeCell ref="E236:E240"/>
    <mergeCell ref="C226:C230"/>
    <mergeCell ref="E226:E230"/>
    <mergeCell ref="C231:C235"/>
    <mergeCell ref="D231:D235"/>
    <mergeCell ref="C276:C280"/>
    <mergeCell ref="E276:E280"/>
    <mergeCell ref="E246:E250"/>
    <mergeCell ref="C256:C260"/>
    <mergeCell ref="C271:C275"/>
    <mergeCell ref="E271:E275"/>
    <mergeCell ref="E256:E260"/>
    <mergeCell ref="C266:C270"/>
    <mergeCell ref="E251:E255"/>
    <mergeCell ref="D226:D230"/>
    <mergeCell ref="C241:C245"/>
    <mergeCell ref="D241:D245"/>
    <mergeCell ref="C251:C255"/>
    <mergeCell ref="D251:D255"/>
    <mergeCell ref="C186:C190"/>
    <mergeCell ref="D186:D190"/>
    <mergeCell ref="E186:E190"/>
    <mergeCell ref="C191:C195"/>
    <mergeCell ref="D191:D195"/>
    <mergeCell ref="E191:E195"/>
    <mergeCell ref="D196:D200"/>
    <mergeCell ref="E196:E200"/>
    <mergeCell ref="D236:D240"/>
    <mergeCell ref="E221:E225"/>
    <mergeCell ref="E216:E220"/>
    <mergeCell ref="D211:D215"/>
    <mergeCell ref="E231:E235"/>
    <mergeCell ref="E241:E245"/>
    <mergeCell ref="D216:D220"/>
    <mergeCell ref="D246:D250"/>
    <mergeCell ref="D136:D140"/>
    <mergeCell ref="E136:E140"/>
    <mergeCell ref="C146:C150"/>
    <mergeCell ref="D146:D150"/>
    <mergeCell ref="C236:C240"/>
    <mergeCell ref="C246:C250"/>
    <mergeCell ref="C126:C130"/>
    <mergeCell ref="E171:E175"/>
    <mergeCell ref="C181:C185"/>
    <mergeCell ref="D181:D185"/>
    <mergeCell ref="E181:E185"/>
    <mergeCell ref="C176:C180"/>
    <mergeCell ref="D176:D180"/>
    <mergeCell ref="E176:E180"/>
    <mergeCell ref="C206:C210"/>
    <mergeCell ref="D206:D210"/>
    <mergeCell ref="C201:C205"/>
    <mergeCell ref="D201:D205"/>
    <mergeCell ref="C221:C225"/>
    <mergeCell ref="D221:D225"/>
    <mergeCell ref="C216:C220"/>
    <mergeCell ref="C211:C215"/>
    <mergeCell ref="E206:E210"/>
    <mergeCell ref="C111:C115"/>
    <mergeCell ref="E201:E205"/>
    <mergeCell ref="C196:C200"/>
    <mergeCell ref="C166:C170"/>
    <mergeCell ref="C151:C155"/>
    <mergeCell ref="D151:D155"/>
    <mergeCell ref="E151:E155"/>
    <mergeCell ref="C141:C145"/>
    <mergeCell ref="C121:C125"/>
    <mergeCell ref="E121:E125"/>
    <mergeCell ref="D166:D170"/>
    <mergeCell ref="E166:E170"/>
    <mergeCell ref="E126:E130"/>
    <mergeCell ref="C156:C160"/>
    <mergeCell ref="D156:D160"/>
    <mergeCell ref="E156:E160"/>
    <mergeCell ref="C161:C165"/>
    <mergeCell ref="D161:D165"/>
    <mergeCell ref="C171:C175"/>
    <mergeCell ref="D171:D175"/>
    <mergeCell ref="E161:E165"/>
    <mergeCell ref="C131:C135"/>
    <mergeCell ref="D131:D135"/>
    <mergeCell ref="E131:E135"/>
    <mergeCell ref="C46:C50"/>
    <mergeCell ref="D46:D50"/>
    <mergeCell ref="D76:D80"/>
    <mergeCell ref="D26:D30"/>
    <mergeCell ref="C31:C35"/>
    <mergeCell ref="D31:D35"/>
    <mergeCell ref="E31:E35"/>
    <mergeCell ref="D36:D40"/>
    <mergeCell ref="C66:C70"/>
    <mergeCell ref="C36:C40"/>
    <mergeCell ref="E36:E40"/>
    <mergeCell ref="E46:E50"/>
    <mergeCell ref="C51:C55"/>
    <mergeCell ref="E91:E95"/>
    <mergeCell ref="D116:D120"/>
    <mergeCell ref="D51:D55"/>
    <mergeCell ref="E51:E55"/>
    <mergeCell ref="D86:D90"/>
    <mergeCell ref="E86:E90"/>
    <mergeCell ref="E106:E110"/>
    <mergeCell ref="E101:E105"/>
    <mergeCell ref="D96:D100"/>
    <mergeCell ref="D111:D115"/>
    <mergeCell ref="D56:D60"/>
    <mergeCell ref="E146:E150"/>
    <mergeCell ref="C136:C140"/>
    <mergeCell ref="D141:D145"/>
    <mergeCell ref="E141:E145"/>
    <mergeCell ref="G4:J4"/>
    <mergeCell ref="C3:K3"/>
    <mergeCell ref="C61:C65"/>
    <mergeCell ref="D61:D65"/>
    <mergeCell ref="C21:C25"/>
    <mergeCell ref="D21:D25"/>
    <mergeCell ref="D126:D130"/>
    <mergeCell ref="E96:E100"/>
    <mergeCell ref="C101:C105"/>
    <mergeCell ref="C91:C95"/>
    <mergeCell ref="D91:D95"/>
    <mergeCell ref="E111:E115"/>
    <mergeCell ref="C106:C110"/>
    <mergeCell ref="C96:C100"/>
    <mergeCell ref="C116:C120"/>
    <mergeCell ref="E116:E120"/>
    <mergeCell ref="D121:D125"/>
    <mergeCell ref="D101:D105"/>
    <mergeCell ref="D106:D110"/>
    <mergeCell ref="C86:C90"/>
    <mergeCell ref="E81:E85"/>
    <mergeCell ref="D81:D85"/>
    <mergeCell ref="C81:C85"/>
    <mergeCell ref="F4:F5"/>
    <mergeCell ref="E11:E15"/>
    <mergeCell ref="E21:E25"/>
    <mergeCell ref="E61:E65"/>
    <mergeCell ref="C41:C45"/>
    <mergeCell ref="E16:E20"/>
    <mergeCell ref="C4:C5"/>
    <mergeCell ref="D4:D5"/>
    <mergeCell ref="E4:E5"/>
    <mergeCell ref="E41:E45"/>
    <mergeCell ref="C11:C15"/>
    <mergeCell ref="E6:E10"/>
    <mergeCell ref="E76:E80"/>
    <mergeCell ref="E56:E60"/>
    <mergeCell ref="D66:D70"/>
    <mergeCell ref="E66:E70"/>
    <mergeCell ref="D71:D75"/>
    <mergeCell ref="E71:E75"/>
    <mergeCell ref="C71:C75"/>
    <mergeCell ref="C76:C80"/>
    <mergeCell ref="C56:C60"/>
    <mergeCell ref="C16:C20"/>
    <mergeCell ref="D16:D20"/>
    <mergeCell ref="C6:C10"/>
    <mergeCell ref="D6:D10"/>
    <mergeCell ref="D11:D15"/>
    <mergeCell ref="D41:D45"/>
    <mergeCell ref="E26:E30"/>
    <mergeCell ref="C26:C30"/>
    <mergeCell ref="G2:K2"/>
  </mergeCells>
  <phoneticPr fontId="5" type="noConversion"/>
  <pageMargins left="0.4" right="0.38" top="0.56999999999999995" bottom="0.43307086614173229" header="0.31496062992125984" footer="0.31496062992125984"/>
  <pageSetup paperSize="9" scale="70" orientation="landscape" useFirstPageNumber="1" r:id="rId1"/>
  <headerFooter>
    <oddHeader>Страница &amp;P</oddHeader>
  </headerFooter>
  <rowBreaks count="18" manualBreakCount="18">
    <brk id="15" min="2" max="10" man="1"/>
    <brk id="35" min="2" max="10" man="1"/>
    <brk id="55" min="2" max="10" man="1"/>
    <brk id="75" min="2" max="10" man="1"/>
    <brk id="90" min="2" max="10" man="1"/>
    <brk id="105" max="16383" man="1"/>
    <brk id="120" min="2" max="10" man="1"/>
    <brk id="135" min="2" max="10" man="1"/>
    <brk id="150" max="16383" man="1"/>
    <brk id="165" min="2" max="10" man="1"/>
    <brk id="180" max="16383" man="1"/>
    <brk id="195" max="16383" man="1"/>
    <brk id="210" min="2" max="10" man="1"/>
    <brk id="230" min="2" max="10" man="1"/>
    <brk id="245" min="2" max="10" man="1"/>
    <brk id="265" min="2" max="10" man="1"/>
    <brk id="285" min="2" max="10" man="1"/>
    <brk id="305" min="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июль с изменениями</vt:lpstr>
      <vt:lpstr>'июль с изменениями'!Область_печати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2017-08-02T08:31:53Z</cp:lastPrinted>
  <dcterms:created xsi:type="dcterms:W3CDTF">2006-09-16T00:00:00Z</dcterms:created>
  <dcterms:modified xsi:type="dcterms:W3CDTF">2017-08-11T11:50:22Z</dcterms:modified>
</cp:coreProperties>
</file>