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210" windowWidth="13395" windowHeight="7560"/>
  </bookViews>
  <sheets>
    <sheet name="ФАКТ " sheetId="18" r:id="rId1"/>
  </sheets>
  <definedNames>
    <definedName name="_xlnm._FilterDatabase" localSheetId="0" hidden="1">'ФАКТ '!$A$2:$D$10</definedName>
    <definedName name="_xlnm.Print_Area" localSheetId="0">'ФАКТ '!$A$1:$D$112</definedName>
  </definedNames>
  <calcPr calcId="145621"/>
</workbook>
</file>

<file path=xl/calcChain.xml><?xml version="1.0" encoding="utf-8"?>
<calcChain xmlns="http://schemas.openxmlformats.org/spreadsheetml/2006/main">
  <c r="C101" i="18" l="1"/>
  <c r="D74" i="18"/>
  <c r="D84" i="18" l="1"/>
  <c r="D45" i="18"/>
  <c r="D33" i="18"/>
  <c r="C16" i="18"/>
  <c r="C84" i="18"/>
  <c r="C33" i="18"/>
  <c r="C45" i="18" l="1"/>
  <c r="D16" i="18"/>
  <c r="D65" i="18"/>
  <c r="C65" i="18"/>
  <c r="D54" i="18"/>
  <c r="C54" i="18"/>
  <c r="D99" i="18" l="1"/>
  <c r="C99" i="18"/>
</calcChain>
</file>

<file path=xl/sharedStrings.xml><?xml version="1.0" encoding="utf-8"?>
<sst xmlns="http://schemas.openxmlformats.org/spreadsheetml/2006/main" count="154" uniqueCount="76">
  <si>
    <t>Наименование</t>
  </si>
  <si>
    <t>Единица измерения</t>
  </si>
  <si>
    <t>Исполнение бюджетных ассигнований, запланированных на решение задачи государственной программы (m)</t>
  </si>
  <si>
    <t>рублей</t>
  </si>
  <si>
    <t>ИТОГО</t>
  </si>
  <si>
    <t>% исполнения запланированных бюджетных ассигнований</t>
  </si>
  <si>
    <t>Достижение целевых показателей, характеризующих решение задачи  государственной программы (к)</t>
  </si>
  <si>
    <t>%</t>
  </si>
  <si>
    <t>% достижения запланированных значений показателей</t>
  </si>
  <si>
    <t>чел.</t>
  </si>
  <si>
    <t>Задача  государственной программы: повышение безопасности дорожного движения</t>
  </si>
  <si>
    <t>Задача  государственной программы: 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</si>
  <si>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Форма  утверждена  Приказом  департамента  экономического развития  Брянской  области  от 16.01.2017    №8-к</t>
  </si>
  <si>
    <t>Государственная программа "Профилактика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 защита населения и территории Брянской области от чрезвычайных ситуаций" (2017 - 2020 годы).</t>
  </si>
  <si>
    <t>Цель государственной программы: проведение государственной политики в сфере региональной безопасности, профилактика правонарушений в Брянской области, защита населения и территории Брянской области от чрезвычайных ситуаций</t>
  </si>
  <si>
    <t>Показатель2. Сокращение уровня преступности на 10 тыс. населения по области</t>
  </si>
  <si>
    <t>на % к предыдущему периоду</t>
  </si>
  <si>
    <t xml:space="preserve"> % к предыдущему периоду</t>
  </si>
  <si>
    <t>Показатель1. Доля несовершеннолетних, состоящих на учете в комиссиях по делам несовершеннолетних и защите их прав, об общей численности детского населения, проживающего на территории Брянской области</t>
  </si>
  <si>
    <t xml:space="preserve">Задача  государственной программы: 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 органов управления РСЧС в области гражданской обороны, защиты от чрезвычайных  ситуаций </t>
  </si>
  <si>
    <t>Задача  государственной программы: снижение рисков и смягчение последствий чрезвычайных ситуаций природного и техногенного характера</t>
  </si>
  <si>
    <t>Задача  государственной программы: выполнение мероприятий по гражданской обороне</t>
  </si>
  <si>
    <t>Задача  государственной программы: обеспечение первичного воинского учета на территориях, где отсутствуют военные комиссариаты</t>
  </si>
  <si>
    <t>-</t>
  </si>
  <si>
    <t>Направление расходов :Руководство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</si>
  <si>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Направление расходов: Противодействие злоупотреблению наркотиками и их незаконному обороту</t>
  </si>
  <si>
    <t xml:space="preserve">рублей </t>
  </si>
  <si>
    <t>Направление расходов: Совершенствование системы профилактики правонарушений и усиление борьбы с преступностью</t>
  </si>
  <si>
    <t>Направление расходов: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</si>
  <si>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 xml:space="preserve">Направление расходов: </t>
  </si>
  <si>
    <t>Направление расходов: Материально-техническое, финансовое обеспечение деятельности и подгготовка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</si>
  <si>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Направление расходов: Снижение рисков и смягчение последствий чрезвычайных ситуаций природного и техногенного характера</t>
  </si>
  <si>
    <t>Направление расходов: Финансовое обеспечение центра обработки вызовов экстренных оперативных служб по единому номеру "112"</t>
  </si>
  <si>
    <t>Направление расходов: оповещение населения об опасностях, возникающих при ведении военных действий и возникновении чрезвычайных ситуаций</t>
  </si>
  <si>
    <t>Направление расходов:Осуществление первичного воинского учета на территориях, где отсутствуют военные комиссариаты</t>
  </si>
  <si>
    <t>Направление расходов: Повышение безопасности дорожного движения</t>
  </si>
  <si>
    <t>ВСЕГО по государственной программе</t>
  </si>
  <si>
    <t xml:space="preserve">Исполнение бюджетных ассигнований  государственной программы </t>
  </si>
  <si>
    <t>% исполнения запланированных бюджетных ассигнований государственной программы</t>
  </si>
  <si>
    <t>Достижение целевых значений показателей государственной программы</t>
  </si>
  <si>
    <t xml:space="preserve"> Направление расходов: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</si>
  <si>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Направление расходов:Организации дополнительного профессионального образования</t>
  </si>
  <si>
    <t>Запланировано на 2018 год (P)</t>
  </si>
  <si>
    <t>Исполнено за  2018 год (F)</t>
  </si>
  <si>
    <t>Направление расходов: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</si>
  <si>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да/нет</t>
  </si>
  <si>
    <t>да</t>
  </si>
  <si>
    <t>Направление расходов: Материально-техническое,финансовое обеспечение деятельности и подготовка органов в сфере гражданской обороны, чрезвычайных ситуаций ии ликвидации последствий стихийных бедствий, войск и иных воинских формирований</t>
  </si>
  <si>
    <t>человек</t>
  </si>
  <si>
    <t>изменение к 2012 году</t>
  </si>
  <si>
    <t>процентов</t>
  </si>
  <si>
    <t>отношение</t>
  </si>
  <si>
    <t>количество районов</t>
  </si>
  <si>
    <t>Направление расходов:  Мероприятия по работе с семьей, детьми и молодежью</t>
  </si>
  <si>
    <t>Направление расходов:Бюджетные инвестиции в объекты капитальных вложений государственной собственности</t>
  </si>
  <si>
    <t>Показатель3. Соотношение между вновь выявленными лицами, употребляющими наркотические средства, и лицами, состоящими на диспансерном наблюдении с диагнозом "наркомания"</t>
  </si>
  <si>
    <t>Показатель 4. Доля подростков и молодежи в  возрасте от 11 до 24 лет, вовлеченных в профилактические мероприятия по предотвращению  употребления наркотических веществ</t>
  </si>
  <si>
    <t>Показатель 5. Доля обучающихся в общеобразовательных организациях и профессиональных образовательных организациях в возрасте от 15 до 18 лет, вовлеченных в мероприятие по  раннему выявлению употребления наркотических  средств</t>
  </si>
  <si>
    <t>Показатель 6. Снижение количества пожаров</t>
  </si>
  <si>
    <t>Показатель 7. Снижение численности пострадавших при пожарах</t>
  </si>
  <si>
    <t>Показатель 8. Количество лиц, прошедших обучение по программе в сфере ГО и ЧС</t>
  </si>
  <si>
    <t>Показатель 9. Степень готовности системы обеспечения вызова экстренных оперативных служб по номеру "112"</t>
  </si>
  <si>
    <t>Показатель 10. Охват населения региональной автоматизированной системой централизованного оповещения (РАСЦО)</t>
  </si>
  <si>
    <t>Показатель 11. Охват населения комплексной системой экстренного оповещения при возникновении чрезвычайных ситуаций (КСЭОН)</t>
  </si>
  <si>
    <t>Показатель 12. Обеспечение учета военнообязанных, проживающих на территориях, где отсутствуют военные комиссариаты</t>
  </si>
  <si>
    <t>Показатель 13. Своевременное составление (изменение) списков кандидатов в присяжные заседатели федеральных судов общей юрисдикции</t>
  </si>
  <si>
    <t>Показатель 14. Число лиц, погибших в дорожно-транспортных происшествиях</t>
  </si>
  <si>
    <t>Показатель 15. Число детей, погибших в дорожно-транспортных происшествиях</t>
  </si>
  <si>
    <t>Показатель 16. Социальный риск (число лиц, погибших в дорожно-транспортных происшествиях, на 100 тыс. населения)</t>
  </si>
  <si>
    <t>Показатель 17. Транспортный риск (число лиц, погибших в дорожно-транспортных происшествиях, на 10 тыс. транспортных средств)</t>
  </si>
  <si>
    <t>Показатель 18. Количество районов Брянской области, охваченных специальными техническими средствами автоматизированной фото-видеофиксации административных правонарушений в области дорожного движения</t>
  </si>
  <si>
    <t>Показатель3.1 Уровень первичной заболеваемости наркоманией</t>
  </si>
  <si>
    <t>случаев на 100 тысяч населения</t>
  </si>
  <si>
    <t>Показатель 11.1 Доля территорий (зон), подверженных воздействию быстроразвивающихся природных и техногенных процессов, охваченных техническими средствами комплексной системы экстренного оповещения населения (КСЭОН)</t>
  </si>
  <si>
    <t>Задача  государственной программы: обеспечение реализации отдельных государственных полномочий Брянской области, включая переданные на региональный уровень полномочия</t>
  </si>
  <si>
    <t xml:space="preserve">Оценка достижения целей и решения задач  государственной  программы по итогам за 2018 год  "Профилактика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ситуаций"  (2017-2020  годы)                                                                                                                                                                                                                                                                                                                                                                                                                                             департамента региональной безопасности Брянской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</si>
</sst>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0\ _₽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 applyFill="1" applyAlignment="1">
      <alignment vertical="center"/>
    </xf>
    <xf numFmtId="0" fontId="2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/>
    <xf numFmtId="3" fontId="11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4" fontId="11" fillId="0" borderId="6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/>
    <xf numFmtId="0" fontId="2" fillId="0" borderId="7" xfId="0" applyFont="1" applyFill="1" applyBorder="1"/>
    <xf numFmtId="0" fontId="2" fillId="0" borderId="1" xfId="0" applyFont="1" applyFill="1" applyBorder="1"/>
    <xf numFmtId="164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0" fontId="5" fillId="0" borderId="5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7" fontId="8" fillId="0" borderId="5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5"/>
  <sheetViews>
    <sheetView tabSelected="1" view="pageBreakPreview" zoomScale="60" zoomScaleNormal="75" zoomScalePageLayoutView="55" workbookViewId="0">
      <selection activeCell="A80" sqref="A80:XFD80"/>
    </sheetView>
  </sheetViews>
  <sheetFormatPr defaultColWidth="2.7109375" defaultRowHeight="15.75" x14ac:dyDescent="0.25"/>
  <cols>
    <col min="1" max="1" width="156.5703125" style="4" customWidth="1"/>
    <col min="2" max="2" width="35.5703125" style="1" customWidth="1"/>
    <col min="3" max="3" width="54.5703125" style="2" customWidth="1"/>
    <col min="4" max="4" width="51.28515625" style="2" customWidth="1"/>
    <col min="5" max="7" width="2.7109375" style="1"/>
    <col min="8" max="8" width="2.5703125" style="1" customWidth="1"/>
    <col min="9" max="16384" width="2.7109375" style="1"/>
  </cols>
  <sheetData>
    <row r="1" spans="1:4" ht="54" customHeight="1" x14ac:dyDescent="0.25">
      <c r="A1" s="3"/>
      <c r="B1" s="3"/>
      <c r="C1" s="59" t="s">
        <v>12</v>
      </c>
      <c r="D1" s="60"/>
    </row>
    <row r="2" spans="1:4" s="12" customFormat="1" ht="54" customHeight="1" x14ac:dyDescent="0.25">
      <c r="A2" s="3"/>
      <c r="B2" s="3"/>
      <c r="C2" s="59"/>
      <c r="D2" s="61"/>
    </row>
    <row r="3" spans="1:4" s="12" customFormat="1" ht="70.5" customHeight="1" thickBot="1" x14ac:dyDescent="0.3">
      <c r="A3" s="62" t="s">
        <v>75</v>
      </c>
      <c r="B3" s="62"/>
      <c r="C3" s="62"/>
      <c r="D3" s="62"/>
    </row>
    <row r="4" spans="1:4" s="12" customFormat="1" ht="62.25" customHeight="1" thickBot="1" x14ac:dyDescent="0.3">
      <c r="A4" s="19" t="s">
        <v>0</v>
      </c>
      <c r="B4" s="20" t="s">
        <v>1</v>
      </c>
      <c r="C4" s="20" t="s">
        <v>42</v>
      </c>
      <c r="D4" s="20" t="s">
        <v>43</v>
      </c>
    </row>
    <row r="5" spans="1:4" s="12" customFormat="1" ht="15.75" customHeight="1" x14ac:dyDescent="0.25">
      <c r="A5" s="6"/>
      <c r="B5" s="6"/>
      <c r="C5" s="6"/>
      <c r="D5" s="6"/>
    </row>
    <row r="6" spans="1:4" s="12" customFormat="1" ht="66" customHeight="1" x14ac:dyDescent="0.25">
      <c r="A6" s="63" t="s">
        <v>13</v>
      </c>
      <c r="B6" s="63"/>
      <c r="C6" s="63"/>
      <c r="D6" s="63"/>
    </row>
    <row r="7" spans="1:4" s="12" customFormat="1" ht="79.5" customHeight="1" x14ac:dyDescent="0.3">
      <c r="A7" s="64" t="s">
        <v>14</v>
      </c>
      <c r="B7" s="64"/>
      <c r="C7" s="64"/>
      <c r="D7" s="64"/>
    </row>
    <row r="8" spans="1:4" s="12" customFormat="1" ht="61.5" customHeight="1" x14ac:dyDescent="0.25">
      <c r="A8" s="85" t="s">
        <v>11</v>
      </c>
      <c r="B8" s="86"/>
      <c r="C8" s="86"/>
      <c r="D8" s="87"/>
    </row>
    <row r="9" spans="1:4" s="12" customFormat="1" ht="25.5" customHeight="1" x14ac:dyDescent="0.35">
      <c r="A9" s="65" t="s">
        <v>2</v>
      </c>
      <c r="B9" s="65"/>
      <c r="C9" s="65"/>
      <c r="D9" s="65"/>
    </row>
    <row r="10" spans="1:4" s="12" customFormat="1" ht="87" customHeight="1" x14ac:dyDescent="0.25">
      <c r="A10" s="8" t="s">
        <v>24</v>
      </c>
      <c r="B10" s="5" t="s">
        <v>3</v>
      </c>
      <c r="C10" s="37">
        <v>18973970</v>
      </c>
      <c r="D10" s="37">
        <v>18724695.719999999</v>
      </c>
    </row>
    <row r="11" spans="1:4" s="12" customFormat="1" ht="87" customHeight="1" x14ac:dyDescent="0.25">
      <c r="A11" s="8" t="s">
        <v>25</v>
      </c>
      <c r="B11" s="5" t="s">
        <v>26</v>
      </c>
      <c r="C11" s="37">
        <v>6170000</v>
      </c>
      <c r="D11" s="37">
        <v>6112066.6699999999</v>
      </c>
    </row>
    <row r="12" spans="1:4" s="12" customFormat="1" ht="87" customHeight="1" x14ac:dyDescent="0.25">
      <c r="A12" s="8" t="s">
        <v>53</v>
      </c>
      <c r="B12" s="5" t="s">
        <v>3</v>
      </c>
      <c r="C12" s="37">
        <v>466500</v>
      </c>
      <c r="D12" s="37">
        <v>449299.97</v>
      </c>
    </row>
    <row r="13" spans="1:4" s="12" customFormat="1" ht="114" customHeight="1" x14ac:dyDescent="0.25">
      <c r="A13" s="8" t="s">
        <v>40</v>
      </c>
      <c r="B13" s="5" t="s">
        <v>3</v>
      </c>
      <c r="C13" s="37">
        <v>34712976</v>
      </c>
      <c r="D13" s="37">
        <v>34712976</v>
      </c>
    </row>
    <row r="14" spans="1:4" s="12" customFormat="1" ht="87" customHeight="1" x14ac:dyDescent="0.25">
      <c r="A14" s="8" t="s">
        <v>27</v>
      </c>
      <c r="B14" s="5" t="s">
        <v>26</v>
      </c>
      <c r="C14" s="37">
        <v>7344453</v>
      </c>
      <c r="D14" s="37">
        <v>6003883.4299999997</v>
      </c>
    </row>
    <row r="15" spans="1:4" s="12" customFormat="1" ht="87" customHeight="1" x14ac:dyDescent="0.25">
      <c r="A15" s="8" t="s">
        <v>28</v>
      </c>
      <c r="B15" s="5" t="s">
        <v>3</v>
      </c>
      <c r="C15" s="37">
        <v>0</v>
      </c>
      <c r="D15" s="37">
        <v>0</v>
      </c>
    </row>
    <row r="16" spans="1:4" s="12" customFormat="1" ht="36.75" customHeight="1" x14ac:dyDescent="0.25">
      <c r="A16" s="13" t="s">
        <v>4</v>
      </c>
      <c r="B16" s="14" t="s">
        <v>3</v>
      </c>
      <c r="C16" s="38">
        <f>C10+C11+C12+C13+C14+C15</f>
        <v>67667899</v>
      </c>
      <c r="D16" s="38">
        <f>SUM(D10:D15)</f>
        <v>66002921.789999999</v>
      </c>
    </row>
    <row r="17" spans="1:4" s="12" customFormat="1" ht="33" customHeight="1" x14ac:dyDescent="0.4">
      <c r="A17" s="66" t="s">
        <v>5</v>
      </c>
      <c r="B17" s="66"/>
      <c r="C17" s="67">
        <v>0.97540000000000004</v>
      </c>
      <c r="D17" s="68"/>
    </row>
    <row r="18" spans="1:4" s="12" customFormat="1" ht="51" customHeight="1" x14ac:dyDescent="0.35">
      <c r="A18" s="69" t="s">
        <v>6</v>
      </c>
      <c r="B18" s="69"/>
      <c r="C18" s="69"/>
      <c r="D18" s="69"/>
    </row>
    <row r="19" spans="1:4" s="12" customFormat="1" ht="51" customHeight="1" x14ac:dyDescent="0.25">
      <c r="A19" s="23" t="s">
        <v>18</v>
      </c>
      <c r="B19" s="25" t="s">
        <v>7</v>
      </c>
      <c r="C19" s="27">
        <v>0.3</v>
      </c>
      <c r="D19" s="45">
        <v>1.8E-3</v>
      </c>
    </row>
    <row r="20" spans="1:4" s="12" customFormat="1" ht="51" customHeight="1" x14ac:dyDescent="0.25">
      <c r="A20" s="23" t="s">
        <v>15</v>
      </c>
      <c r="B20" s="24" t="s">
        <v>16</v>
      </c>
      <c r="C20" s="9">
        <v>0.6</v>
      </c>
      <c r="D20" s="26">
        <v>0.01</v>
      </c>
    </row>
    <row r="21" spans="1:4" s="12" customFormat="1" ht="51" customHeight="1" x14ac:dyDescent="0.25">
      <c r="A21" s="23" t="s">
        <v>55</v>
      </c>
      <c r="B21" s="24" t="s">
        <v>7</v>
      </c>
      <c r="C21" s="9" t="s">
        <v>23</v>
      </c>
      <c r="D21" s="26" t="s">
        <v>23</v>
      </c>
    </row>
    <row r="22" spans="1:4" s="12" customFormat="1" ht="51" customHeight="1" x14ac:dyDescent="0.25">
      <c r="A22" s="23" t="s">
        <v>71</v>
      </c>
      <c r="B22" s="24" t="s">
        <v>72</v>
      </c>
      <c r="C22" s="9">
        <v>17.600000000000001</v>
      </c>
      <c r="D22" s="26">
        <v>6.0999999999999999E-2</v>
      </c>
    </row>
    <row r="23" spans="1:4" s="12" customFormat="1" ht="51" customHeight="1" x14ac:dyDescent="0.25">
      <c r="A23" s="23" t="s">
        <v>56</v>
      </c>
      <c r="B23" s="25" t="s">
        <v>7</v>
      </c>
      <c r="C23" s="9">
        <v>33</v>
      </c>
      <c r="D23" s="26">
        <v>0.33</v>
      </c>
    </row>
    <row r="24" spans="1:4" s="12" customFormat="1" ht="81.75" customHeight="1" x14ac:dyDescent="0.25">
      <c r="A24" s="23" t="s">
        <v>57</v>
      </c>
      <c r="B24" s="25" t="s">
        <v>7</v>
      </c>
      <c r="C24" s="9">
        <v>47</v>
      </c>
      <c r="D24" s="26">
        <v>0.47</v>
      </c>
    </row>
    <row r="25" spans="1:4" s="12" customFormat="1" ht="23.25" x14ac:dyDescent="0.35">
      <c r="A25" s="15" t="s">
        <v>4</v>
      </c>
      <c r="B25" s="16"/>
      <c r="C25" s="7">
        <v>5</v>
      </c>
      <c r="D25" s="7">
        <v>5</v>
      </c>
    </row>
    <row r="26" spans="1:4" s="12" customFormat="1" ht="27.75" customHeight="1" x14ac:dyDescent="0.35">
      <c r="A26" s="22" t="s">
        <v>8</v>
      </c>
      <c r="B26" s="22"/>
      <c r="C26" s="70">
        <v>100</v>
      </c>
      <c r="D26" s="71"/>
    </row>
    <row r="27" spans="1:4" s="10" customFormat="1" ht="48.75" customHeight="1" x14ac:dyDescent="0.25">
      <c r="A27" s="85" t="s">
        <v>19</v>
      </c>
      <c r="B27" s="86"/>
      <c r="C27" s="86"/>
      <c r="D27" s="87"/>
    </row>
    <row r="28" spans="1:4" s="10" customFormat="1" ht="32.25" customHeight="1" x14ac:dyDescent="0.35">
      <c r="A28" s="65" t="s">
        <v>2</v>
      </c>
      <c r="B28" s="65"/>
      <c r="C28" s="65"/>
      <c r="D28" s="65"/>
    </row>
    <row r="29" spans="1:4" s="10" customFormat="1" ht="32.25" customHeight="1" x14ac:dyDescent="0.35">
      <c r="A29" s="21" t="s">
        <v>29</v>
      </c>
      <c r="B29" s="21"/>
      <c r="C29" s="21"/>
      <c r="D29" s="21"/>
    </row>
    <row r="30" spans="1:4" s="10" customFormat="1" ht="97.5" customHeight="1" x14ac:dyDescent="0.25">
      <c r="A30" s="13" t="s">
        <v>30</v>
      </c>
      <c r="B30" s="17" t="s">
        <v>3</v>
      </c>
      <c r="C30" s="43">
        <v>402941316</v>
      </c>
      <c r="D30" s="39">
        <v>385362263.93000001</v>
      </c>
    </row>
    <row r="31" spans="1:4" s="12" customFormat="1" ht="52.5" customHeight="1" x14ac:dyDescent="0.25">
      <c r="A31" s="13" t="s">
        <v>41</v>
      </c>
      <c r="B31" s="17" t="s">
        <v>3</v>
      </c>
      <c r="C31" s="38">
        <v>6980888</v>
      </c>
      <c r="D31" s="11">
        <v>6980888</v>
      </c>
    </row>
    <row r="32" spans="1:4" s="12" customFormat="1" ht="52.5" customHeight="1" x14ac:dyDescent="0.25">
      <c r="A32" s="13" t="s">
        <v>54</v>
      </c>
      <c r="B32" s="17"/>
      <c r="C32" s="38">
        <v>0</v>
      </c>
      <c r="D32" s="11">
        <v>0</v>
      </c>
    </row>
    <row r="33" spans="1:4" s="12" customFormat="1" ht="34.5" customHeight="1" x14ac:dyDescent="0.25">
      <c r="A33" s="13" t="s">
        <v>4</v>
      </c>
      <c r="B33" s="14" t="s">
        <v>3</v>
      </c>
      <c r="C33" s="38">
        <f>C30+C31+C32</f>
        <v>409922204</v>
      </c>
      <c r="D33" s="38">
        <f>D30+D31+D32</f>
        <v>392343151.93000001</v>
      </c>
    </row>
    <row r="34" spans="1:4" s="10" customFormat="1" ht="36.75" customHeight="1" x14ac:dyDescent="0.35">
      <c r="A34" s="72" t="s">
        <v>5</v>
      </c>
      <c r="B34" s="72"/>
      <c r="C34" s="73">
        <v>0.95709999999999995</v>
      </c>
      <c r="D34" s="74"/>
    </row>
    <row r="35" spans="1:4" s="10" customFormat="1" ht="44.25" customHeight="1" x14ac:dyDescent="0.35">
      <c r="A35" s="75" t="s">
        <v>6</v>
      </c>
      <c r="B35" s="75"/>
      <c r="C35" s="75"/>
      <c r="D35" s="75"/>
    </row>
    <row r="36" spans="1:4" s="10" customFormat="1" ht="44.25" customHeight="1" x14ac:dyDescent="0.25">
      <c r="A36" s="23" t="s">
        <v>58</v>
      </c>
      <c r="B36" s="24" t="s">
        <v>17</v>
      </c>
      <c r="C36" s="9">
        <v>1</v>
      </c>
      <c r="D36" s="26">
        <v>-4.3999999999999997E-2</v>
      </c>
    </row>
    <row r="37" spans="1:4" s="10" customFormat="1" ht="44.25" customHeight="1" x14ac:dyDescent="0.25">
      <c r="A37" s="23" t="s">
        <v>59</v>
      </c>
      <c r="B37" s="24" t="s">
        <v>17</v>
      </c>
      <c r="C37" s="9">
        <v>1</v>
      </c>
      <c r="D37" s="26">
        <v>-0.115</v>
      </c>
    </row>
    <row r="38" spans="1:4" s="10" customFormat="1" ht="45.75" customHeight="1" x14ac:dyDescent="0.25">
      <c r="A38" s="23" t="s">
        <v>60</v>
      </c>
      <c r="B38" s="25" t="s">
        <v>9</v>
      </c>
      <c r="C38" s="9">
        <v>1900</v>
      </c>
      <c r="D38" s="28">
        <v>1908</v>
      </c>
    </row>
    <row r="39" spans="1:4" s="10" customFormat="1" ht="27" customHeight="1" x14ac:dyDescent="0.35">
      <c r="A39" s="15" t="s">
        <v>4</v>
      </c>
      <c r="B39" s="16"/>
      <c r="C39" s="7">
        <v>3</v>
      </c>
      <c r="D39" s="7">
        <v>3</v>
      </c>
    </row>
    <row r="40" spans="1:4" s="10" customFormat="1" ht="27" customHeight="1" x14ac:dyDescent="0.35">
      <c r="A40" s="22" t="s">
        <v>8</v>
      </c>
      <c r="B40" s="22"/>
      <c r="C40" s="76">
        <v>100</v>
      </c>
      <c r="D40" s="77"/>
    </row>
    <row r="41" spans="1:4" s="10" customFormat="1" ht="48.75" customHeight="1" x14ac:dyDescent="0.25">
      <c r="A41" s="85" t="s">
        <v>20</v>
      </c>
      <c r="B41" s="86"/>
      <c r="C41" s="86"/>
      <c r="D41" s="87"/>
    </row>
    <row r="42" spans="1:4" s="10" customFormat="1" ht="32.25" customHeight="1" x14ac:dyDescent="0.35">
      <c r="A42" s="65" t="s">
        <v>2</v>
      </c>
      <c r="B42" s="65"/>
      <c r="C42" s="65"/>
      <c r="D42" s="65"/>
    </row>
    <row r="43" spans="1:4" s="12" customFormat="1" ht="84.75" customHeight="1" x14ac:dyDescent="0.25">
      <c r="A43" s="13" t="s">
        <v>31</v>
      </c>
      <c r="B43" s="17" t="s">
        <v>3</v>
      </c>
      <c r="C43" s="38">
        <v>83791041</v>
      </c>
      <c r="D43" s="11">
        <v>83791040.439999998</v>
      </c>
    </row>
    <row r="44" spans="1:4" s="12" customFormat="1" ht="84.75" customHeight="1" x14ac:dyDescent="0.25">
      <c r="A44" s="13" t="s">
        <v>32</v>
      </c>
      <c r="B44" s="17" t="s">
        <v>3</v>
      </c>
      <c r="C44" s="38">
        <v>12638947</v>
      </c>
      <c r="D44" s="11">
        <v>12351996.48</v>
      </c>
    </row>
    <row r="45" spans="1:4" s="12" customFormat="1" ht="34.5" customHeight="1" x14ac:dyDescent="0.25">
      <c r="A45" s="13" t="s">
        <v>4</v>
      </c>
      <c r="B45" s="14" t="s">
        <v>3</v>
      </c>
      <c r="C45" s="38">
        <f>SUM(C43:C44)</f>
        <v>96429988</v>
      </c>
      <c r="D45" s="11">
        <f>D43+D44</f>
        <v>96143036.920000002</v>
      </c>
    </row>
    <row r="46" spans="1:4" s="10" customFormat="1" ht="36.75" customHeight="1" x14ac:dyDescent="0.35">
      <c r="A46" s="72" t="s">
        <v>5</v>
      </c>
      <c r="B46" s="72"/>
      <c r="C46" s="73">
        <v>0.997</v>
      </c>
      <c r="D46" s="74"/>
    </row>
    <row r="47" spans="1:4" s="10" customFormat="1" ht="44.25" customHeight="1" x14ac:dyDescent="0.35">
      <c r="A47" s="75">
        <v>64</v>
      </c>
      <c r="B47" s="75"/>
      <c r="C47" s="75"/>
      <c r="D47" s="75"/>
    </row>
    <row r="48" spans="1:4" s="10" customFormat="1" ht="48" customHeight="1" x14ac:dyDescent="0.25">
      <c r="A48" s="23" t="s">
        <v>61</v>
      </c>
      <c r="B48" s="25" t="s">
        <v>7</v>
      </c>
      <c r="C48" s="9">
        <v>81.900000000000006</v>
      </c>
      <c r="D48" s="26">
        <v>1</v>
      </c>
    </row>
    <row r="49" spans="1:4" s="10" customFormat="1" ht="27" customHeight="1" x14ac:dyDescent="0.35">
      <c r="A49" s="15" t="s">
        <v>4</v>
      </c>
      <c r="B49" s="16"/>
      <c r="C49" s="7">
        <v>1</v>
      </c>
      <c r="D49" s="7">
        <v>1</v>
      </c>
    </row>
    <row r="50" spans="1:4" s="10" customFormat="1" ht="27" customHeight="1" x14ac:dyDescent="0.35">
      <c r="A50" s="22" t="s">
        <v>8</v>
      </c>
      <c r="B50" s="22"/>
      <c r="C50" s="78">
        <v>1</v>
      </c>
      <c r="D50" s="79"/>
    </row>
    <row r="51" spans="1:4" s="10" customFormat="1" ht="27" customHeight="1" x14ac:dyDescent="0.25">
      <c r="A51" s="85" t="s">
        <v>21</v>
      </c>
      <c r="B51" s="86"/>
      <c r="C51" s="86"/>
      <c r="D51" s="87"/>
    </row>
    <row r="52" spans="1:4" s="10" customFormat="1" ht="27" customHeight="1" x14ac:dyDescent="0.35">
      <c r="A52" s="65" t="s">
        <v>2</v>
      </c>
      <c r="B52" s="65"/>
      <c r="C52" s="65"/>
      <c r="D52" s="65"/>
    </row>
    <row r="53" spans="1:4" s="10" customFormat="1" ht="47.25" customHeight="1" x14ac:dyDescent="0.25">
      <c r="A53" s="13" t="s">
        <v>33</v>
      </c>
      <c r="B53" s="17" t="s">
        <v>3</v>
      </c>
      <c r="C53" s="38">
        <v>901867</v>
      </c>
      <c r="D53" s="11">
        <v>852126.96</v>
      </c>
    </row>
    <row r="54" spans="1:4" s="10" customFormat="1" ht="27" customHeight="1" x14ac:dyDescent="0.25">
      <c r="A54" s="13" t="s">
        <v>4</v>
      </c>
      <c r="B54" s="14" t="s">
        <v>3</v>
      </c>
      <c r="C54" s="11">
        <f>C53</f>
        <v>901867</v>
      </c>
      <c r="D54" s="11">
        <f>D53</f>
        <v>852126.96</v>
      </c>
    </row>
    <row r="55" spans="1:4" s="10" customFormat="1" ht="31.5" customHeight="1" x14ac:dyDescent="0.35">
      <c r="A55" s="72" t="s">
        <v>5</v>
      </c>
      <c r="B55" s="72"/>
      <c r="C55" s="73">
        <v>0.94479999999999997</v>
      </c>
      <c r="D55" s="74"/>
    </row>
    <row r="56" spans="1:4" s="10" customFormat="1" ht="27" customHeight="1" x14ac:dyDescent="0.35">
      <c r="A56" s="75" t="s">
        <v>6</v>
      </c>
      <c r="B56" s="75"/>
      <c r="C56" s="75"/>
      <c r="D56" s="75"/>
    </row>
    <row r="57" spans="1:4" s="10" customFormat="1" ht="49.5" customHeight="1" x14ac:dyDescent="0.25">
      <c r="A57" s="23" t="s">
        <v>62</v>
      </c>
      <c r="B57" s="25" t="s">
        <v>7</v>
      </c>
      <c r="C57" s="9">
        <v>94</v>
      </c>
      <c r="D57" s="26">
        <v>0.94</v>
      </c>
    </row>
    <row r="58" spans="1:4" s="49" customFormat="1" ht="51.75" customHeight="1" x14ac:dyDescent="0.25">
      <c r="A58" s="46" t="s">
        <v>63</v>
      </c>
      <c r="B58" s="47" t="s">
        <v>7</v>
      </c>
      <c r="C58" s="48" t="s">
        <v>23</v>
      </c>
      <c r="D58" s="44" t="s">
        <v>23</v>
      </c>
    </row>
    <row r="59" spans="1:4" s="49" customFormat="1" ht="85.5" customHeight="1" x14ac:dyDescent="0.25">
      <c r="A59" s="46" t="s">
        <v>73</v>
      </c>
      <c r="B59" s="47" t="s">
        <v>7</v>
      </c>
      <c r="C59" s="48">
        <v>72.97</v>
      </c>
      <c r="D59" s="45">
        <v>0.72970000000000002</v>
      </c>
    </row>
    <row r="60" spans="1:4" s="10" customFormat="1" ht="27" customHeight="1" x14ac:dyDescent="0.35">
      <c r="A60" s="15" t="s">
        <v>4</v>
      </c>
      <c r="B60" s="16"/>
      <c r="C60" s="7">
        <v>2</v>
      </c>
      <c r="D60" s="7">
        <v>2</v>
      </c>
    </row>
    <row r="61" spans="1:4" s="10" customFormat="1" ht="27" customHeight="1" x14ac:dyDescent="0.35">
      <c r="A61" s="22" t="s">
        <v>8</v>
      </c>
      <c r="B61" s="22"/>
      <c r="C61" s="70">
        <v>100</v>
      </c>
      <c r="D61" s="71"/>
    </row>
    <row r="62" spans="1:4" s="10" customFormat="1" ht="27" customHeight="1" x14ac:dyDescent="0.25">
      <c r="A62" s="85" t="s">
        <v>22</v>
      </c>
      <c r="B62" s="86"/>
      <c r="C62" s="86"/>
      <c r="D62" s="87"/>
    </row>
    <row r="63" spans="1:4" s="10" customFormat="1" ht="27" customHeight="1" x14ac:dyDescent="0.35">
      <c r="A63" s="65" t="s">
        <v>2</v>
      </c>
      <c r="B63" s="65"/>
      <c r="C63" s="65"/>
      <c r="D63" s="65"/>
    </row>
    <row r="64" spans="1:4" s="10" customFormat="1" ht="47.25" customHeight="1" x14ac:dyDescent="0.25">
      <c r="A64" s="13" t="s">
        <v>34</v>
      </c>
      <c r="B64" s="17" t="s">
        <v>3</v>
      </c>
      <c r="C64" s="38">
        <v>27649800</v>
      </c>
      <c r="D64" s="11">
        <v>27649800</v>
      </c>
    </row>
    <row r="65" spans="1:4" s="10" customFormat="1" ht="27" customHeight="1" x14ac:dyDescent="0.25">
      <c r="A65" s="13" t="s">
        <v>4</v>
      </c>
      <c r="B65" s="14" t="s">
        <v>3</v>
      </c>
      <c r="C65" s="11">
        <f>C64</f>
        <v>27649800</v>
      </c>
      <c r="D65" s="11">
        <f>D64</f>
        <v>27649800</v>
      </c>
    </row>
    <row r="66" spans="1:4" s="10" customFormat="1" ht="31.5" customHeight="1" x14ac:dyDescent="0.35">
      <c r="A66" s="72" t="s">
        <v>5</v>
      </c>
      <c r="B66" s="72"/>
      <c r="C66" s="73">
        <v>1</v>
      </c>
      <c r="D66" s="73"/>
    </row>
    <row r="67" spans="1:4" s="10" customFormat="1" ht="27" customHeight="1" x14ac:dyDescent="0.35">
      <c r="A67" s="75" t="s">
        <v>6</v>
      </c>
      <c r="B67" s="75"/>
      <c r="C67" s="75"/>
      <c r="D67" s="75"/>
    </row>
    <row r="68" spans="1:4" s="10" customFormat="1" ht="48.75" customHeight="1" x14ac:dyDescent="0.25">
      <c r="A68" s="23" t="s">
        <v>64</v>
      </c>
      <c r="B68" s="25"/>
      <c r="C68" s="18">
        <v>100</v>
      </c>
      <c r="D68" s="26">
        <v>1</v>
      </c>
    </row>
    <row r="69" spans="1:4" s="10" customFormat="1" ht="27" customHeight="1" x14ac:dyDescent="0.35">
      <c r="A69" s="15" t="s">
        <v>4</v>
      </c>
      <c r="B69" s="16"/>
      <c r="C69" s="7">
        <v>1</v>
      </c>
      <c r="D69" s="7">
        <v>1</v>
      </c>
    </row>
    <row r="70" spans="1:4" s="10" customFormat="1" ht="27" customHeight="1" x14ac:dyDescent="0.35">
      <c r="A70" s="22" t="s">
        <v>8</v>
      </c>
      <c r="B70" s="22"/>
      <c r="C70" s="78">
        <v>1</v>
      </c>
      <c r="D70" s="79"/>
    </row>
    <row r="71" spans="1:4" s="10" customFormat="1" ht="51" customHeight="1" x14ac:dyDescent="0.25">
      <c r="A71" s="85" t="s">
        <v>74</v>
      </c>
      <c r="B71" s="86"/>
      <c r="C71" s="86"/>
      <c r="D71" s="87"/>
    </row>
    <row r="72" spans="1:4" s="10" customFormat="1" ht="27" customHeight="1" x14ac:dyDescent="0.35">
      <c r="A72" s="65" t="s">
        <v>2</v>
      </c>
      <c r="B72" s="65"/>
      <c r="C72" s="65"/>
      <c r="D72" s="65"/>
    </row>
    <row r="73" spans="1:4" s="10" customFormat="1" ht="46.9" customHeight="1" x14ac:dyDescent="0.25">
      <c r="A73" s="13" t="s">
        <v>44</v>
      </c>
      <c r="B73" s="17" t="s">
        <v>3</v>
      </c>
      <c r="C73" s="42">
        <v>3095800</v>
      </c>
      <c r="D73" s="34">
        <v>2787061</v>
      </c>
    </row>
    <row r="74" spans="1:4" s="10" customFormat="1" ht="27" customHeight="1" x14ac:dyDescent="0.25">
      <c r="A74" s="13" t="s">
        <v>4</v>
      </c>
      <c r="B74" s="17" t="s">
        <v>3</v>
      </c>
      <c r="C74" s="34">
        <v>3095800</v>
      </c>
      <c r="D74" s="34">
        <f>D73</f>
        <v>2787061</v>
      </c>
    </row>
    <row r="75" spans="1:4" s="10" customFormat="1" ht="34.9" customHeight="1" x14ac:dyDescent="0.35">
      <c r="A75" s="72" t="s">
        <v>5</v>
      </c>
      <c r="B75" s="72"/>
      <c r="C75" s="73">
        <v>0.9</v>
      </c>
      <c r="D75" s="73"/>
    </row>
    <row r="76" spans="1:4" s="10" customFormat="1" ht="27" customHeight="1" x14ac:dyDescent="0.35">
      <c r="A76" s="75" t="s">
        <v>6</v>
      </c>
      <c r="B76" s="75"/>
      <c r="C76" s="75"/>
      <c r="D76" s="75"/>
    </row>
    <row r="77" spans="1:4" s="10" customFormat="1" ht="55.9" customHeight="1" x14ac:dyDescent="0.35">
      <c r="A77" s="15" t="s">
        <v>65</v>
      </c>
      <c r="B77" s="32" t="s">
        <v>45</v>
      </c>
      <c r="C77" s="34" t="s">
        <v>46</v>
      </c>
      <c r="D77" s="35" t="s">
        <v>46</v>
      </c>
    </row>
    <row r="78" spans="1:4" s="10" customFormat="1" ht="27" customHeight="1" x14ac:dyDescent="0.35">
      <c r="A78" s="15" t="s">
        <v>4</v>
      </c>
      <c r="B78" s="16"/>
      <c r="C78" s="7">
        <v>1</v>
      </c>
      <c r="D78" s="7">
        <v>1</v>
      </c>
    </row>
    <row r="79" spans="1:4" s="10" customFormat="1" ht="27" customHeight="1" x14ac:dyDescent="0.35">
      <c r="A79" s="33" t="s">
        <v>8</v>
      </c>
      <c r="B79" s="33"/>
      <c r="C79" s="80">
        <v>1</v>
      </c>
      <c r="D79" s="79"/>
    </row>
    <row r="80" spans="1:4" s="10" customFormat="1" ht="27" customHeight="1" x14ac:dyDescent="0.25">
      <c r="A80" s="85" t="s">
        <v>10</v>
      </c>
      <c r="B80" s="86"/>
      <c r="C80" s="86"/>
      <c r="D80" s="87"/>
    </row>
    <row r="81" spans="1:4" s="10" customFormat="1" ht="27" customHeight="1" x14ac:dyDescent="0.35">
      <c r="A81" s="65" t="s">
        <v>2</v>
      </c>
      <c r="B81" s="65"/>
      <c r="C81" s="65"/>
      <c r="D81" s="65"/>
    </row>
    <row r="82" spans="1:4" s="10" customFormat="1" ht="64.900000000000006" customHeight="1" x14ac:dyDescent="0.35">
      <c r="A82" s="36" t="s">
        <v>47</v>
      </c>
      <c r="B82" s="17" t="s">
        <v>3</v>
      </c>
      <c r="C82" s="41">
        <v>2619680</v>
      </c>
      <c r="D82" s="40">
        <v>2619115.7200000002</v>
      </c>
    </row>
    <row r="83" spans="1:4" s="10" customFormat="1" ht="47.25" customHeight="1" x14ac:dyDescent="0.25">
      <c r="A83" s="13" t="s">
        <v>35</v>
      </c>
      <c r="B83" s="17" t="s">
        <v>3</v>
      </c>
      <c r="C83" s="11">
        <v>103196585.73</v>
      </c>
      <c r="D83" s="11">
        <v>98890733.430000007</v>
      </c>
    </row>
    <row r="84" spans="1:4" s="10" customFormat="1" ht="27" customHeight="1" x14ac:dyDescent="0.25">
      <c r="A84" s="13" t="s">
        <v>4</v>
      </c>
      <c r="B84" s="14" t="s">
        <v>3</v>
      </c>
      <c r="C84" s="11">
        <f>C82+C83</f>
        <v>105816265.73</v>
      </c>
      <c r="D84" s="11">
        <f>D82+D83</f>
        <v>101509849.15000001</v>
      </c>
    </row>
    <row r="85" spans="1:4" s="10" customFormat="1" ht="31.5" customHeight="1" x14ac:dyDescent="0.35">
      <c r="A85" s="72" t="s">
        <v>5</v>
      </c>
      <c r="B85" s="72"/>
      <c r="C85" s="73">
        <v>0.95930000000000004</v>
      </c>
      <c r="D85" s="74"/>
    </row>
    <row r="86" spans="1:4" s="10" customFormat="1" ht="27" customHeight="1" x14ac:dyDescent="0.35">
      <c r="A86" s="75" t="s">
        <v>6</v>
      </c>
      <c r="B86" s="75"/>
      <c r="C86" s="75"/>
      <c r="D86" s="75"/>
    </row>
    <row r="87" spans="1:4" s="10" customFormat="1" ht="30" customHeight="1" x14ac:dyDescent="0.25">
      <c r="A87" s="23" t="s">
        <v>66</v>
      </c>
      <c r="B87" s="25" t="s">
        <v>48</v>
      </c>
      <c r="C87" s="18">
        <v>219</v>
      </c>
      <c r="D87" s="28">
        <v>178</v>
      </c>
    </row>
    <row r="88" spans="1:4" s="10" customFormat="1" ht="30" customHeight="1" x14ac:dyDescent="0.25">
      <c r="A88" s="23" t="s">
        <v>49</v>
      </c>
      <c r="B88" s="25" t="s">
        <v>50</v>
      </c>
      <c r="C88" s="18">
        <v>-8</v>
      </c>
      <c r="D88" s="26">
        <v>-0.252</v>
      </c>
    </row>
    <row r="89" spans="1:4" s="10" customFormat="1" ht="30" customHeight="1" x14ac:dyDescent="0.25">
      <c r="A89" s="23" t="s">
        <v>67</v>
      </c>
      <c r="B89" s="25" t="s">
        <v>48</v>
      </c>
      <c r="C89" s="18">
        <v>5</v>
      </c>
      <c r="D89" s="28">
        <v>7</v>
      </c>
    </row>
    <row r="90" spans="1:4" s="10" customFormat="1" ht="30" customHeight="1" x14ac:dyDescent="0.25">
      <c r="A90" s="23" t="s">
        <v>49</v>
      </c>
      <c r="B90" s="25" t="s">
        <v>50</v>
      </c>
      <c r="C90" s="18">
        <v>-28.6</v>
      </c>
      <c r="D90" s="26">
        <v>0</v>
      </c>
    </row>
    <row r="91" spans="1:4" s="10" customFormat="1" ht="52.9" customHeight="1" x14ac:dyDescent="0.25">
      <c r="A91" s="23" t="s">
        <v>68</v>
      </c>
      <c r="B91" s="25" t="s">
        <v>51</v>
      </c>
      <c r="C91" s="18">
        <v>17.8</v>
      </c>
      <c r="D91" s="28">
        <v>14.7</v>
      </c>
    </row>
    <row r="92" spans="1:4" s="10" customFormat="1" ht="30" customHeight="1" x14ac:dyDescent="0.25">
      <c r="A92" s="23" t="s">
        <v>49</v>
      </c>
      <c r="B92" s="25" t="s">
        <v>50</v>
      </c>
      <c r="C92" s="18">
        <v>-6.3</v>
      </c>
      <c r="D92" s="26">
        <v>-0.22600000000000001</v>
      </c>
    </row>
    <row r="93" spans="1:4" s="10" customFormat="1" ht="46.9" customHeight="1" x14ac:dyDescent="0.25">
      <c r="A93" s="23" t="s">
        <v>69</v>
      </c>
      <c r="B93" s="25" t="s">
        <v>51</v>
      </c>
      <c r="C93" s="18">
        <v>7.2</v>
      </c>
      <c r="D93" s="28">
        <v>5.5</v>
      </c>
    </row>
    <row r="94" spans="1:4" s="10" customFormat="1" ht="30" customHeight="1" x14ac:dyDescent="0.25">
      <c r="A94" s="23" t="s">
        <v>49</v>
      </c>
      <c r="B94" s="25" t="s">
        <v>50</v>
      </c>
      <c r="C94" s="18">
        <v>-24.4</v>
      </c>
      <c r="D94" s="26">
        <v>-0.42099999999999999</v>
      </c>
    </row>
    <row r="95" spans="1:4" s="10" customFormat="1" ht="75" customHeight="1" x14ac:dyDescent="0.25">
      <c r="A95" s="23" t="s">
        <v>70</v>
      </c>
      <c r="B95" s="25" t="s">
        <v>52</v>
      </c>
      <c r="C95" s="18">
        <v>13</v>
      </c>
      <c r="D95" s="28">
        <v>13</v>
      </c>
    </row>
    <row r="96" spans="1:4" s="10" customFormat="1" ht="27" customHeight="1" x14ac:dyDescent="0.35">
      <c r="A96" s="15" t="s">
        <v>4</v>
      </c>
      <c r="B96" s="16"/>
      <c r="C96" s="7">
        <v>5</v>
      </c>
      <c r="D96" s="7">
        <v>4</v>
      </c>
    </row>
    <row r="97" spans="1:4" s="10" customFormat="1" ht="27" customHeight="1" x14ac:dyDescent="0.35">
      <c r="A97" s="52" t="s">
        <v>8</v>
      </c>
      <c r="B97" s="52"/>
      <c r="C97" s="70">
        <v>100</v>
      </c>
      <c r="D97" s="71"/>
    </row>
    <row r="98" spans="1:4" s="10" customFormat="1" ht="27" customHeight="1" x14ac:dyDescent="0.35">
      <c r="A98" s="53" t="s">
        <v>36</v>
      </c>
      <c r="B98" s="29"/>
      <c r="C98" s="30"/>
      <c r="D98" s="31"/>
    </row>
    <row r="99" spans="1:4" s="51" customFormat="1" ht="25.5" customHeight="1" x14ac:dyDescent="0.4">
      <c r="A99" s="53" t="s">
        <v>37</v>
      </c>
      <c r="B99" s="32" t="s">
        <v>3</v>
      </c>
      <c r="C99" s="54">
        <f>C16+C33+C45+C54+C65+C74+C84</f>
        <v>711483823.73000002</v>
      </c>
      <c r="D99" s="55">
        <f>D16+D33+D45+D54+D65+D74+D84</f>
        <v>687287947.75</v>
      </c>
    </row>
    <row r="100" spans="1:4" ht="41.25" customHeight="1" x14ac:dyDescent="0.3">
      <c r="A100" s="56" t="s">
        <v>38</v>
      </c>
      <c r="B100" s="57"/>
      <c r="C100" s="83">
        <v>0.96589999999999998</v>
      </c>
      <c r="D100" s="84"/>
    </row>
    <row r="101" spans="1:4" ht="30" customHeight="1" x14ac:dyDescent="0.3">
      <c r="A101" s="53" t="s">
        <v>39</v>
      </c>
      <c r="B101" s="58"/>
      <c r="C101" s="50">
        <f>C96+C78+C69+C60+C49+C39+C25</f>
        <v>18</v>
      </c>
      <c r="D101" s="50">
        <v>17</v>
      </c>
    </row>
    <row r="102" spans="1:4" ht="33" customHeight="1" x14ac:dyDescent="0.35">
      <c r="A102" s="56" t="s">
        <v>8</v>
      </c>
      <c r="B102" s="57"/>
      <c r="C102" s="81">
        <v>94.44</v>
      </c>
      <c r="D102" s="82"/>
    </row>
    <row r="105" spans="1:4" ht="14.25" customHeight="1" x14ac:dyDescent="0.25"/>
  </sheetData>
  <mergeCells count="49">
    <mergeCell ref="A76:D76"/>
    <mergeCell ref="C79:D79"/>
    <mergeCell ref="C102:D102"/>
    <mergeCell ref="A81:D81"/>
    <mergeCell ref="A85:B85"/>
    <mergeCell ref="C85:D85"/>
    <mergeCell ref="A86:D86"/>
    <mergeCell ref="C97:D97"/>
    <mergeCell ref="C100:D100"/>
    <mergeCell ref="A80:D80"/>
    <mergeCell ref="A52:D52"/>
    <mergeCell ref="A55:B55"/>
    <mergeCell ref="C55:D55"/>
    <mergeCell ref="A56:D56"/>
    <mergeCell ref="C61:D61"/>
    <mergeCell ref="A62:D62"/>
    <mergeCell ref="A63:D63"/>
    <mergeCell ref="A66:B66"/>
    <mergeCell ref="C66:D66"/>
    <mergeCell ref="A67:D67"/>
    <mergeCell ref="C70:D70"/>
    <mergeCell ref="A71:D71"/>
    <mergeCell ref="A72:D72"/>
    <mergeCell ref="A75:B75"/>
    <mergeCell ref="C75:D75"/>
    <mergeCell ref="A51:D51"/>
    <mergeCell ref="A28:D28"/>
    <mergeCell ref="A34:B34"/>
    <mergeCell ref="C34:D34"/>
    <mergeCell ref="A35:D35"/>
    <mergeCell ref="C40:D40"/>
    <mergeCell ref="A41:D41"/>
    <mergeCell ref="A42:D42"/>
    <mergeCell ref="A46:B46"/>
    <mergeCell ref="C46:D46"/>
    <mergeCell ref="A47:D47"/>
    <mergeCell ref="C50:D50"/>
    <mergeCell ref="A27:D27"/>
    <mergeCell ref="C1:D1"/>
    <mergeCell ref="C2:D2"/>
    <mergeCell ref="A3:D3"/>
    <mergeCell ref="A6:D6"/>
    <mergeCell ref="A7:D7"/>
    <mergeCell ref="A8:D8"/>
    <mergeCell ref="A9:D9"/>
    <mergeCell ref="A17:B17"/>
    <mergeCell ref="C17:D17"/>
    <mergeCell ref="A18:D18"/>
    <mergeCell ref="C26:D26"/>
  </mergeCells>
  <pageMargins left="0.31496062992125984" right="0.31496062992125984" top="0.35433070866141736" bottom="0.15748031496062992" header="0.31496062992125984" footer="0.31496062992125984"/>
  <pageSetup paperSize="9" scale="47" fitToHeight="4" orientation="landscape" r:id="rId1"/>
  <headerFooter alignWithMargins="0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</vt:lpstr>
      <vt:lpstr>'ФАКТ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2019-03-11T12:43:27Z</cp:lastPrinted>
  <dcterms:created xsi:type="dcterms:W3CDTF">2011-06-15T13:58:56Z</dcterms:created>
  <dcterms:modified xsi:type="dcterms:W3CDTF">2019-04-05T07:52:50Z</dcterms:modified>
</cp:coreProperties>
</file>